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RASH DATA SYSTEM\Reports Output\ANNUAL_REPORTS\TSD_Annual_Reports\TSD_2018_Final\Bike\"/>
    </mc:Choice>
  </mc:AlternateContent>
  <bookViews>
    <workbookView xWindow="-15" yWindow="-15" windowWidth="14640" windowHeight="13590" tabRatio="601"/>
  </bookViews>
  <sheets>
    <sheet name="BikeErr" sheetId="3" r:id="rId1"/>
    <sheet name="Pivot Table" sheetId="5" r:id="rId2"/>
    <sheet name="Sheet3" sheetId="7" r:id="rId3"/>
    <sheet name="Raw Data" sheetId="6" r:id="rId4"/>
  </sheets>
  <definedNames>
    <definedName name="_xlnm._FilterDatabase" localSheetId="0" hidden="1">BikeErr!$A$216:$E$232</definedName>
    <definedName name="_xlnm.Print_Area" localSheetId="0">BikeErr!$A$1:$E$239</definedName>
    <definedName name="_xlnm.Print_Area" localSheetId="1">'Pivot Table'!$B$48:$H$66</definedName>
  </definedNames>
  <calcPr calcId="162913"/>
  <pivotCaches>
    <pivotCache cacheId="3" r:id="rId5"/>
    <pivotCache cacheId="4" r:id="rId6"/>
    <pivotCache cacheId="5" r:id="rId7"/>
  </pivotCaches>
</workbook>
</file>

<file path=xl/calcChain.xml><?xml version="1.0" encoding="utf-8"?>
<calcChain xmlns="http://schemas.openxmlformats.org/spreadsheetml/2006/main">
  <c r="D19" i="3" l="1"/>
  <c r="D17" i="3"/>
  <c r="D16" i="3"/>
  <c r="D15" i="3"/>
  <c r="D5" i="3"/>
  <c r="D14" i="3"/>
  <c r="D13" i="3"/>
  <c r="D8" i="3"/>
  <c r="D12" i="3"/>
  <c r="D11" i="3"/>
  <c r="D7" i="3"/>
  <c r="D4" i="3"/>
  <c r="D6" i="3"/>
  <c r="D10" i="3"/>
  <c r="D3" i="3"/>
  <c r="D9" i="3"/>
  <c r="E18" i="3" l="1"/>
  <c r="C18" i="3"/>
  <c r="C20" i="3" s="1"/>
  <c r="C21" i="3" s="1"/>
  <c r="B18" i="3"/>
  <c r="B20" i="3" s="1"/>
  <c r="B21" i="3" s="1"/>
  <c r="D18" i="3"/>
  <c r="D20" i="3" l="1"/>
  <c r="D21" i="3" s="1"/>
  <c r="D59" i="7"/>
  <c r="D29" i="3" l="1"/>
  <c r="D33" i="3"/>
  <c r="D34" i="3"/>
  <c r="D35" i="3"/>
  <c r="D36" i="3"/>
  <c r="D37" i="3"/>
  <c r="D38" i="3"/>
  <c r="F23" i="5" l="1"/>
  <c r="E23" i="5"/>
  <c r="E43" i="3" l="1"/>
  <c r="C43" i="3"/>
  <c r="B43" i="3"/>
  <c r="D42" i="3"/>
  <c r="D32" i="3"/>
  <c r="D31" i="3"/>
  <c r="D30" i="3"/>
  <c r="D41" i="3"/>
  <c r="D40" i="3"/>
  <c r="D39" i="3"/>
  <c r="D27" i="3"/>
  <c r="D28" i="3"/>
  <c r="D26" i="3"/>
  <c r="D43" i="3" l="1"/>
  <c r="D45" i="3" s="1"/>
  <c r="D46" i="3" s="1"/>
  <c r="C45" i="3"/>
  <c r="C46" i="3" s="1"/>
  <c r="B45" i="3"/>
  <c r="B46" i="3" s="1"/>
  <c r="D67" i="3"/>
  <c r="D136" i="3"/>
  <c r="E135" i="3"/>
  <c r="C135" i="3"/>
  <c r="B135" i="3"/>
  <c r="D134" i="3"/>
  <c r="D133" i="3"/>
  <c r="D132" i="3"/>
  <c r="D131" i="3"/>
  <c r="D130" i="3"/>
  <c r="D129" i="3"/>
  <c r="D128" i="3"/>
  <c r="D127" i="3"/>
  <c r="D126" i="3"/>
  <c r="D125" i="3"/>
  <c r="D124" i="3"/>
  <c r="D135" i="3" l="1"/>
  <c r="D137" i="3" s="1"/>
  <c r="D138" i="3" s="1"/>
  <c r="B137" i="3"/>
  <c r="B138" i="3" s="1"/>
  <c r="C137" i="3"/>
  <c r="C138" i="3" s="1"/>
  <c r="D64" i="3"/>
  <c r="D63" i="3"/>
  <c r="D65" i="3"/>
  <c r="D55" i="3"/>
  <c r="D62" i="3"/>
  <c r="D61" i="3"/>
  <c r="D60" i="3"/>
  <c r="D57" i="3"/>
  <c r="D59" i="3"/>
  <c r="D54" i="3"/>
  <c r="D53" i="3"/>
  <c r="D52" i="3"/>
  <c r="D56" i="3"/>
  <c r="D58" i="3"/>
  <c r="E66" i="3"/>
  <c r="C66" i="3"/>
  <c r="B66" i="3"/>
  <c r="D66" i="3" l="1"/>
  <c r="D68" i="3" s="1"/>
  <c r="D69" i="3" s="1"/>
  <c r="B68" i="3"/>
  <c r="B69" i="3" s="1"/>
  <c r="C68" i="3"/>
  <c r="C69" i="3" s="1"/>
  <c r="D79" i="3"/>
  <c r="D80" i="3"/>
  <c r="D111" i="3"/>
  <c r="D112" i="3"/>
  <c r="D87" i="3" l="1"/>
  <c r="D77" i="3"/>
  <c r="D89" i="3" l="1"/>
  <c r="E88" i="3"/>
  <c r="C88" i="3"/>
  <c r="B88" i="3"/>
  <c r="B90" i="3" s="1"/>
  <c r="B91" i="3" s="1"/>
  <c r="D82" i="3"/>
  <c r="D84" i="3"/>
  <c r="D86" i="3"/>
  <c r="D81" i="3"/>
  <c r="D78" i="3"/>
  <c r="D83" i="3"/>
  <c r="D85" i="3"/>
  <c r="D76" i="3"/>
  <c r="D88" i="3" l="1"/>
  <c r="D90" i="3" s="1"/>
  <c r="D91" i="3" s="1"/>
  <c r="C90" i="3"/>
  <c r="C91" i="3" s="1"/>
  <c r="D115" i="3"/>
  <c r="D101" i="3"/>
  <c r="D99" i="3"/>
  <c r="D105" i="3"/>
  <c r="D106" i="3"/>
  <c r="D107" i="3"/>
  <c r="D108" i="3"/>
  <c r="E114" i="3" l="1"/>
  <c r="C114" i="3"/>
  <c r="C116" i="3" s="1"/>
  <c r="B114" i="3"/>
  <c r="B116" i="3" s="1"/>
  <c r="D113" i="3"/>
  <c r="D103" i="3"/>
  <c r="D102" i="3"/>
  <c r="D104" i="3"/>
  <c r="D110" i="3"/>
  <c r="D109" i="3"/>
  <c r="D98" i="3"/>
  <c r="D100" i="3"/>
  <c r="B117" i="3" l="1"/>
  <c r="C117" i="3"/>
  <c r="D114" i="3"/>
  <c r="D196" i="3"/>
  <c r="B208" i="3"/>
  <c r="C208" i="3"/>
  <c r="E208" i="3"/>
  <c r="D205" i="3"/>
  <c r="D200" i="3"/>
  <c r="C233" i="3"/>
  <c r="E233" i="3"/>
  <c r="B233" i="3"/>
  <c r="D230" i="3"/>
  <c r="D221" i="3"/>
  <c r="D234" i="3"/>
  <c r="D232" i="3"/>
  <c r="D227" i="3"/>
  <c r="D231" i="3"/>
  <c r="D226" i="3"/>
  <c r="D225" i="3"/>
  <c r="D229" i="3"/>
  <c r="D228" i="3"/>
  <c r="D224" i="3"/>
  <c r="D223" i="3"/>
  <c r="D219" i="3"/>
  <c r="D218" i="3"/>
  <c r="D217" i="3"/>
  <c r="D222" i="3"/>
  <c r="D220" i="3"/>
  <c r="D209" i="3"/>
  <c r="D199" i="3"/>
  <c r="D207" i="3"/>
  <c r="D195" i="3"/>
  <c r="D206" i="3"/>
  <c r="D204" i="3"/>
  <c r="D203" i="3"/>
  <c r="D198" i="3"/>
  <c r="D202" i="3"/>
  <c r="D194" i="3"/>
  <c r="D197" i="3"/>
  <c r="D201" i="3"/>
  <c r="D116" i="3" l="1"/>
  <c r="D117" i="3" s="1"/>
  <c r="D208" i="3"/>
  <c r="D210" i="3" s="1"/>
  <c r="D211" i="3" s="1"/>
  <c r="B235" i="3"/>
  <c r="B236" i="3" s="1"/>
  <c r="C235" i="3"/>
  <c r="C236" i="3" s="1"/>
  <c r="C210" i="3"/>
  <c r="C211" i="3" s="1"/>
  <c r="B210" i="3"/>
  <c r="B211" i="3" s="1"/>
  <c r="D233" i="3"/>
  <c r="D235" i="3" s="1"/>
  <c r="D236" i="3" s="1"/>
  <c r="D187" i="3"/>
  <c r="E186" i="3"/>
  <c r="C186" i="3"/>
  <c r="B186" i="3"/>
  <c r="D179" i="3"/>
  <c r="D183" i="3"/>
  <c r="D178" i="3"/>
  <c r="D182" i="3"/>
  <c r="D175" i="3"/>
  <c r="C162" i="3"/>
  <c r="B162" i="3"/>
  <c r="E162" i="3"/>
  <c r="D157" i="3"/>
  <c r="D156" i="3"/>
  <c r="D152" i="3"/>
  <c r="D154" i="3"/>
  <c r="D150" i="3"/>
  <c r="D159" i="3"/>
  <c r="D147" i="3"/>
  <c r="C188" i="3" l="1"/>
  <c r="C189" i="3" s="1"/>
  <c r="B188" i="3"/>
  <c r="B189" i="3" s="1"/>
  <c r="C164" i="3"/>
  <c r="C165" i="3" s="1"/>
  <c r="D163" i="3"/>
  <c r="B164" i="3" l="1"/>
  <c r="B165" i="3" s="1"/>
  <c r="D184" i="3" l="1"/>
  <c r="D173" i="3"/>
  <c r="D174" i="3"/>
  <c r="D170" i="3"/>
  <c r="D172" i="3"/>
  <c r="D176" i="3"/>
  <c r="D180" i="3"/>
  <c r="D181" i="3"/>
  <c r="D177" i="3"/>
  <c r="D171" i="3"/>
  <c r="D185" i="3"/>
  <c r="D161" i="3"/>
  <c r="D153" i="3"/>
  <c r="D160" i="3"/>
  <c r="D149" i="3"/>
  <c r="D158" i="3"/>
  <c r="D148" i="3"/>
  <c r="D146" i="3"/>
  <c r="D151" i="3"/>
  <c r="D155" i="3"/>
  <c r="D186" i="3" l="1"/>
  <c r="D188" i="3" s="1"/>
  <c r="D189" i="3" s="1"/>
  <c r="D162" i="3"/>
  <c r="D164" i="3" s="1"/>
  <c r="D165" i="3" s="1"/>
</calcChain>
</file>

<file path=xl/sharedStrings.xml><?xml version="1.0" encoding="utf-8"?>
<sst xmlns="http://schemas.openxmlformats.org/spreadsheetml/2006/main" count="638" uniqueCount="168">
  <si>
    <t>Crossing between intersections</t>
  </si>
  <si>
    <t>Disregarded traffic signal</t>
  </si>
  <si>
    <t>Did not have right-of-way</t>
  </si>
  <si>
    <t>Disregarded stop sign or flashing red</t>
  </si>
  <si>
    <t>Crossing at intersection, no traffic signal present</t>
  </si>
  <si>
    <t>Crossing at intersection, traffic signal present</t>
  </si>
  <si>
    <t>FATAL CRASHES</t>
  </si>
  <si>
    <t>INJ-A CRASHES</t>
  </si>
  <si>
    <t>TOTAL F&amp;A CRASHES</t>
  </si>
  <si>
    <t>Year:  2013</t>
  </si>
  <si>
    <t>Year:  2012</t>
  </si>
  <si>
    <r>
      <t xml:space="preserve">Walking, running, riding, etc., on pavement </t>
    </r>
    <r>
      <rPr>
        <i/>
        <sz val="10"/>
        <rFont val="Arial"/>
        <family val="2"/>
      </rPr>
      <t>facing</t>
    </r>
    <r>
      <rPr>
        <sz val="10"/>
        <rFont val="Arial"/>
        <family val="2"/>
      </rPr>
      <t xml:space="preserve"> traffic</t>
    </r>
  </si>
  <si>
    <r>
      <t xml:space="preserve">Walking, running, riding, etc., on pavement </t>
    </r>
    <r>
      <rPr>
        <i/>
        <sz val="10"/>
        <rFont val="Arial"/>
        <family val="2"/>
      </rPr>
      <t>with</t>
    </r>
    <r>
      <rPr>
        <sz val="10"/>
        <rFont val="Arial"/>
        <family val="2"/>
      </rPr>
      <t xml:space="preserve"> traffic</t>
    </r>
  </si>
  <si>
    <r>
      <t xml:space="preserve">Walking, running, riding, etc., on shoulder </t>
    </r>
    <r>
      <rPr>
        <i/>
        <sz val="10"/>
        <rFont val="Arial"/>
        <family val="2"/>
      </rPr>
      <t>with</t>
    </r>
    <r>
      <rPr>
        <sz val="10"/>
        <rFont val="Arial"/>
        <family val="2"/>
      </rPr>
      <t xml:space="preserve"> traffic</t>
    </r>
  </si>
  <si>
    <r>
      <t xml:space="preserve">Walking, running, riding, etc., on shoulder </t>
    </r>
    <r>
      <rPr>
        <i/>
        <sz val="10"/>
        <rFont val="Arial"/>
        <family val="2"/>
      </rPr>
      <t>facing</t>
    </r>
    <r>
      <rPr>
        <sz val="10"/>
        <rFont val="Arial"/>
        <family val="2"/>
      </rPr>
      <t xml:space="preserve"> traffic</t>
    </r>
  </si>
  <si>
    <t>Year:  2011</t>
  </si>
  <si>
    <t>Too fast for conditions</t>
  </si>
  <si>
    <t>Left turn in front of on-coming traffic</t>
  </si>
  <si>
    <t>Improper or no lights</t>
  </si>
  <si>
    <t>Unsafe vehicle / equipment</t>
  </si>
  <si>
    <t>Improperly stopped in traffic lane</t>
  </si>
  <si>
    <t>Careless</t>
  </si>
  <si>
    <t>Turned from wrong lane</t>
  </si>
  <si>
    <t>Improper change of traffic lanes</t>
  </si>
  <si>
    <t>Reckless</t>
  </si>
  <si>
    <t>Failed to maintain lane or Straddling</t>
  </si>
  <si>
    <t>Year:  2010</t>
  </si>
  <si>
    <t>Year:  2009</t>
  </si>
  <si>
    <t>Improper signal or failure to signal</t>
  </si>
  <si>
    <t>Passing at intersection</t>
  </si>
  <si>
    <t>Standing or laying in roadway</t>
  </si>
  <si>
    <t>Unable to determine which vehicle/cyclist disobeyed TCD</t>
  </si>
  <si>
    <t>Year:  2014</t>
  </si>
  <si>
    <r>
      <t xml:space="preserve">Subtotal: F&amp;A Crashes </t>
    </r>
    <r>
      <rPr>
        <b/>
        <sz val="10"/>
        <rFont val="Arial"/>
        <family val="2"/>
      </rPr>
      <t>without</t>
    </r>
    <r>
      <rPr>
        <sz val="10"/>
        <rFont val="Arial"/>
        <family val="2"/>
      </rPr>
      <t xml:space="preserve"> Bicyclist Error</t>
    </r>
  </si>
  <si>
    <t>Subtotal: F&amp;A Crashes with Bicyclist Error</t>
  </si>
  <si>
    <t># of CYCLISTS w/ ERRORS</t>
  </si>
  <si>
    <t>% with Bicyclist Error:</t>
  </si>
  <si>
    <t>Driving too fast for conditions (not exceeding posted speed)</t>
  </si>
  <si>
    <t>Failed to maintain lane</t>
  </si>
  <si>
    <t>Left turn in front of oncoming traffic</t>
  </si>
  <si>
    <t>Reckless (per PAR)</t>
  </si>
  <si>
    <t>Straddling or driving on wrong lanes</t>
  </si>
  <si>
    <t>Wrong way on one-way roadway; wrong side divided road</t>
  </si>
  <si>
    <t>Driving in excess of posted speed</t>
  </si>
  <si>
    <t>Failed to decrease speed for slower moving vehicle</t>
  </si>
  <si>
    <t>Inattention</t>
  </si>
  <si>
    <t>Passing on straight road under unsafe conditions</t>
  </si>
  <si>
    <t>Year:  2015</t>
  </si>
  <si>
    <t xml:space="preserve">Improper or no lights (vehicle in traffic) </t>
  </si>
  <si>
    <t>Driving through safety zone or over island</t>
  </si>
  <si>
    <t>Improper change of traffic lanes by Non-motorist</t>
  </si>
  <si>
    <t>Too fast for conditions (not exceeding posted speed)</t>
  </si>
  <si>
    <t>Following too closely (per PAR or driver admission)</t>
  </si>
  <si>
    <t>Careless driving (cited per PAR)</t>
  </si>
  <si>
    <t>Crossing at Intersection, traffic signal present</t>
  </si>
  <si>
    <t>Walking, running, riding, etc., on pavement facing traffic</t>
  </si>
  <si>
    <t>Improper use of traffic lane by non-motorist</t>
  </si>
  <si>
    <t>PRIMARY BICYCLIST (PEDALCYCLIST) ERROR *</t>
  </si>
  <si>
    <t>PRIMARY BICYCLIST (PEDALCYCLIST) ERROR **</t>
  </si>
  <si>
    <t>INJ</t>
  </si>
  <si>
    <t>FAT</t>
  </si>
  <si>
    <t>Year</t>
  </si>
  <si>
    <t>Severity</t>
  </si>
  <si>
    <t>Bikes w/ Err</t>
  </si>
  <si>
    <t>Primary Error</t>
  </si>
  <si>
    <t>Wide Turn</t>
  </si>
  <si>
    <t>Turned into wrong lane</t>
  </si>
  <si>
    <t>Disregarded Traffic Signal</t>
  </si>
  <si>
    <t>Disregarded Stop sign or flashing red</t>
  </si>
  <si>
    <t>Did not have right of way</t>
  </si>
  <si>
    <t>Driving too fast for conditions</t>
  </si>
  <si>
    <t>Walking Running etc on shoulder facing traffic</t>
  </si>
  <si>
    <t>Walking Running etc on pavement facing traffic</t>
  </si>
  <si>
    <t>Failed to maintain Lane</t>
  </si>
  <si>
    <t>Unable to determine which participant disregarded traffic control device</t>
  </si>
  <si>
    <t>Long Description</t>
  </si>
  <si>
    <t>Year:  2016</t>
  </si>
  <si>
    <t>F&amp;A Crashes</t>
  </si>
  <si>
    <r>
      <t xml:space="preserve">Walking, running, riding, etc., on </t>
    </r>
    <r>
      <rPr>
        <sz val="10"/>
        <color rgb="FFC00000"/>
        <rFont val="Arial"/>
        <family val="2"/>
      </rPr>
      <t>pavement</t>
    </r>
    <r>
      <rPr>
        <sz val="10"/>
        <rFont val="Arial"/>
        <family val="2"/>
      </rPr>
      <t xml:space="preserve"> with traffic</t>
    </r>
  </si>
  <si>
    <t>Walking, running, riding, etc., on shoulder facing traffic</t>
  </si>
  <si>
    <t>TOTAL F&amp;A Crashes involving Bicyclists</t>
  </si>
  <si>
    <t>TOTAL F&amp;A Crashes Involving Bicyclists</t>
  </si>
  <si>
    <t>Year:  2017</t>
  </si>
  <si>
    <t>Crashes</t>
  </si>
  <si>
    <t>disregarded Traffic Signal</t>
  </si>
  <si>
    <t>Did not have Right of Way</t>
  </si>
  <si>
    <t>Wide turn</t>
  </si>
  <si>
    <t>Driving too fast for conditions (Not exceeding posted speed)</t>
  </si>
  <si>
    <t>Crossing between Intersections</t>
  </si>
  <si>
    <t>Walking,running, etc., on shoulder facing traffic</t>
  </si>
  <si>
    <t>Walking,running, etc., on pavement facing traffic</t>
  </si>
  <si>
    <t>Following too closely</t>
  </si>
  <si>
    <t>Careless Driving (Per PAR or self-reported)</t>
  </si>
  <si>
    <t>Crossing at intersection - traffic signal present</t>
  </si>
  <si>
    <t>Walking, running, etc., on pavement with traffic</t>
  </si>
  <si>
    <t>Short Description</t>
  </si>
  <si>
    <t>Column Labels</t>
  </si>
  <si>
    <t>(blank)</t>
  </si>
  <si>
    <t>Grand Total</t>
  </si>
  <si>
    <t>Row Labels</t>
  </si>
  <si>
    <t>Sum of Bikes w/ Err</t>
  </si>
  <si>
    <t>Fatal</t>
  </si>
  <si>
    <t>Injury</t>
  </si>
  <si>
    <t>Total</t>
  </si>
  <si>
    <t>Year:  2018</t>
  </si>
  <si>
    <t>No error</t>
  </si>
  <si>
    <t>(Default value for PDO crashes, eff. 2016)*</t>
  </si>
  <si>
    <t>Revised 2014</t>
  </si>
  <si>
    <t xml:space="preserve">Improper use of traffic lane by non-motorist     </t>
  </si>
  <si>
    <t xml:space="preserve">   (Effective 2014)</t>
  </si>
  <si>
    <t>Eluding / Attempting to Elude</t>
  </si>
  <si>
    <t xml:space="preserve">Failed to negotiate a curve </t>
  </si>
  <si>
    <t>Code</t>
  </si>
  <si>
    <t>Description</t>
  </si>
  <si>
    <t>Cut corner on turn</t>
  </si>
  <si>
    <t>Failed to obey mandatory traffic turn signal, sign or lane markings</t>
  </si>
  <si>
    <t>Left turn where prohibited</t>
  </si>
  <si>
    <t>U-turned illegally</t>
  </si>
  <si>
    <t>Backing improperly (Not parking)</t>
  </si>
  <si>
    <t>Improperly parked</t>
  </si>
  <si>
    <t>Improper start leaving parked position</t>
  </si>
  <si>
    <t>Improper start from stopped position</t>
  </si>
  <si>
    <t>Improper or no lights (Vehicle in traffic)</t>
  </si>
  <si>
    <t>Driving unsafe vehicle (No other error apparent)</t>
  </si>
  <si>
    <t>Entering/exiting parked position with insufficient clearance; other improper parking
maneuver</t>
  </si>
  <si>
    <t>Disregarded other driver's signal</t>
  </si>
  <si>
    <t>Disregarded warning sign, flares or flashing amber</t>
  </si>
  <si>
    <t>Disregarded police officer or flagman</t>
  </si>
  <si>
    <t>Disregarded siren or warning of emergency vehicle</t>
  </si>
  <si>
    <t>Disregarded Rail Road signal, Rail Road sign, or Rail Road flagman</t>
  </si>
  <si>
    <t>Failed to avoid stopped or parked vehicle ahead other than school bus</t>
  </si>
  <si>
    <t>Did not have right-of-way over pedal-cyclist</t>
  </si>
  <si>
    <t>Failed to yield right-of-way to pedestrian</t>
  </si>
  <si>
    <t>Passing on a curve</t>
  </si>
  <si>
    <t>Passing on the wrong side</t>
  </si>
  <si>
    <t>Passed vehicle stopped at crosswalk for pedestrian</t>
  </si>
  <si>
    <t>Passing on crest of hill</t>
  </si>
  <si>
    <t>Passing in "No Passing" zone</t>
  </si>
  <si>
    <t>Passing in front of oncoming traffic</t>
  </si>
  <si>
    <t>Cutting in (two lanes - two way only)</t>
  </si>
  <si>
    <t xml:space="preserve">Driving on wrong side of the road (Used for two-way, undivided roadways)  </t>
  </si>
  <si>
    <t>Failed to stop for school bus</t>
  </si>
  <si>
    <t>Following too closely (Per PAR or driver admission)</t>
  </si>
  <si>
    <t>Wrong way on one-way roadway (Also when roadway has a solid or earth median and
vehicle is traveling on wrong side)</t>
  </si>
  <si>
    <t>Opened door into adjacent traffic lane</t>
  </si>
  <si>
    <t>Impeding traffic</t>
  </si>
  <si>
    <t>Reckless driving (Per PAR or self-reported)</t>
  </si>
  <si>
    <t>Careless driving (Per PAR or self-reported)</t>
  </si>
  <si>
    <t>Speed Racing (Per PAR or self-reported)</t>
  </si>
  <si>
    <t>Crossing at intersection – no traffic signal present</t>
  </si>
  <si>
    <t>Crossing at intersection – traffic signal present</t>
  </si>
  <si>
    <t>Crossing at intersection – diagonally</t>
  </si>
  <si>
    <t>Walking, running, etc., on shoulder with traffic</t>
  </si>
  <si>
    <t>Walking, running, etc., on shoulder facing traffic</t>
  </si>
  <si>
    <t>Playing in street or road</t>
  </si>
  <si>
    <t>Pushing or working on vehicle in road or on shoulder</t>
  </si>
  <si>
    <t>Working in roadway or along shoulder (Not on vehicle)</t>
  </si>
  <si>
    <t>Standing or lying in roadway</t>
  </si>
  <si>
    <t>Ran off road</t>
  </si>
  <si>
    <t>Driver misjudged clearance (Used only for signs, structures, etc.; not for parked vehicle.)</t>
  </si>
  <si>
    <t>Over correcting / over-steering</t>
  </si>
  <si>
    <t>Overloading or improper loading of vehicle with cargo or passengers</t>
  </si>
  <si>
    <t>Unable to determine which driver disregarded traffic control device</t>
  </si>
  <si>
    <t>Sum of Crashes</t>
  </si>
  <si>
    <t>Total Sum of Crashes</t>
  </si>
  <si>
    <t>Total Sum of Bikes w/ Err</t>
  </si>
  <si>
    <t>Wrong way on one-way roadway</t>
  </si>
  <si>
    <t xml:space="preserve"> "Errors" may exceed "crashes". More than one driver and/or bicyclist may commit more than one error in a given crash.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</si>
</sst>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i/>
      <sz val="9"/>
      <name val="Arial"/>
      <family val="2"/>
    </font>
    <font>
      <i/>
      <sz val="10"/>
      <name val="Segoe UI"/>
      <family val="2"/>
    </font>
    <font>
      <sz val="10"/>
      <name val="Segoe UI"/>
      <family val="2"/>
    </font>
    <font>
      <sz val="8"/>
      <name val="Courier New"/>
      <family val="3"/>
    </font>
    <font>
      <sz val="10"/>
      <color rgb="FF0070C0"/>
      <name val="Arial"/>
      <family val="2"/>
    </font>
    <font>
      <strike/>
      <sz val="10"/>
      <name val="Arial"/>
      <family val="2"/>
    </font>
    <font>
      <b/>
      <strike/>
      <sz val="10"/>
      <color rgb="FFC00000"/>
      <name val="Arial"/>
      <family val="2"/>
    </font>
    <font>
      <b/>
      <strike/>
      <sz val="10"/>
      <color rgb="FF0070C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44">
    <xf numFmtId="0" fontId="0" fillId="0" borderId="0"/>
    <xf numFmtId="0" fontId="4" fillId="0" borderId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6" applyNumberFormat="0" applyAlignment="0" applyProtection="0"/>
    <xf numFmtId="0" fontId="17" fillId="10" borderId="7" applyNumberFormat="0" applyAlignment="0" applyProtection="0"/>
    <xf numFmtId="0" fontId="18" fillId="10" borderId="6" applyNumberFormat="0" applyAlignment="0" applyProtection="0"/>
    <xf numFmtId="0" fontId="19" fillId="0" borderId="8" applyNumberFormat="0" applyFill="0" applyAlignment="0" applyProtection="0"/>
    <xf numFmtId="0" fontId="20" fillId="11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4" fillId="36" borderId="0" applyNumberFormat="0" applyBorder="0" applyAlignment="0" applyProtection="0"/>
    <xf numFmtId="0" fontId="1" fillId="0" borderId="0"/>
    <xf numFmtId="0" fontId="1" fillId="12" borderId="10" applyNumberFormat="0" applyFont="0" applyAlignment="0" applyProtection="0"/>
  </cellStyleXfs>
  <cellXfs count="64">
    <xf numFmtId="0" fontId="0" fillId="0" borderId="0" xfId="0"/>
    <xf numFmtId="49" fontId="3" fillId="3" borderId="1" xfId="0" applyNumberFormat="1" applyFont="1" applyFill="1" applyBorder="1"/>
    <xf numFmtId="1" fontId="3" fillId="3" borderId="1" xfId="0" applyNumberFormat="1" applyFont="1" applyFill="1" applyBorder="1"/>
    <xf numFmtId="49" fontId="3" fillId="4" borderId="2" xfId="0" applyNumberFormat="1" applyFont="1" applyFill="1" applyBorder="1"/>
    <xf numFmtId="1" fontId="3" fillId="4" borderId="2" xfId="0" applyNumberFormat="1" applyFont="1" applyFill="1" applyBorder="1"/>
    <xf numFmtId="0" fontId="5" fillId="5" borderId="0" xfId="0" applyFont="1" applyFill="1"/>
    <xf numFmtId="9" fontId="8" fillId="0" borderId="0" xfId="0" applyNumberFormat="1" applyFont="1" applyFill="1" applyBorder="1"/>
    <xf numFmtId="1" fontId="3" fillId="2" borderId="1" xfId="0" applyNumberFormat="1" applyFont="1" applyFill="1" applyBorder="1"/>
    <xf numFmtId="1" fontId="7" fillId="0" borderId="0" xfId="0" applyNumberFormat="1" applyFont="1" applyFill="1" applyBorder="1" applyAlignment="1">
      <alignment horizontal="right"/>
    </xf>
    <xf numFmtId="9" fontId="7" fillId="0" borderId="0" xfId="0" applyNumberFormat="1" applyFont="1" applyFill="1" applyBorder="1"/>
    <xf numFmtId="0" fontId="4" fillId="0" borderId="0" xfId="0" applyFont="1"/>
    <xf numFmtId="49" fontId="26" fillId="4" borderId="1" xfId="0" applyNumberFormat="1" applyFont="1" applyFill="1" applyBorder="1" applyAlignment="1">
      <alignment wrapText="1"/>
    </xf>
    <xf numFmtId="49" fontId="26" fillId="4" borderId="1" xfId="0" applyNumberFormat="1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0" fontId="25" fillId="0" borderId="0" xfId="0" applyFont="1" applyAlignment="1">
      <alignment wrapText="1"/>
    </xf>
    <xf numFmtId="0" fontId="28" fillId="0" borderId="0" xfId="0" applyFont="1"/>
    <xf numFmtId="1" fontId="29" fillId="0" borderId="0" xfId="1" applyNumberFormat="1" applyFont="1" applyFill="1" applyBorder="1" applyAlignment="1">
      <alignment horizontal="left"/>
    </xf>
    <xf numFmtId="0" fontId="31" fillId="0" borderId="0" xfId="0" applyFont="1" applyAlignment="1">
      <alignment vertical="center"/>
    </xf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3" fillId="0" borderId="0" xfId="0" applyFont="1"/>
    <xf numFmtId="0" fontId="32" fillId="0" borderId="0" xfId="0" applyFont="1"/>
    <xf numFmtId="0" fontId="3" fillId="0" borderId="0" xfId="0" applyFont="1" applyFill="1" applyBorder="1"/>
    <xf numFmtId="0" fontId="0" fillId="0" borderId="0" xfId="0" applyAlignment="1">
      <alignment horizontal="center"/>
    </xf>
    <xf numFmtId="0" fontId="3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33" fillId="0" borderId="0" xfId="0" applyFont="1" applyFill="1" applyAlignment="1">
      <alignment horizontal="center"/>
    </xf>
    <xf numFmtId="0" fontId="33" fillId="0" borderId="0" xfId="0" applyFont="1" applyFill="1"/>
    <xf numFmtId="0" fontId="33" fillId="0" borderId="0" xfId="0" applyFont="1"/>
    <xf numFmtId="0" fontId="34" fillId="0" borderId="0" xfId="0" applyFont="1"/>
    <xf numFmtId="0" fontId="34" fillId="0" borderId="0" xfId="0" applyFont="1" applyAlignment="1">
      <alignment horizontal="center"/>
    </xf>
    <xf numFmtId="0" fontId="35" fillId="0" borderId="0" xfId="0" applyFont="1"/>
    <xf numFmtId="0" fontId="35" fillId="0" borderId="0" xfId="0" applyFont="1" applyAlignment="1">
      <alignment horizontal="center"/>
    </xf>
    <xf numFmtId="49" fontId="4" fillId="0" borderId="21" xfId="0" applyNumberFormat="1" applyFont="1" applyBorder="1"/>
    <xf numFmtId="41" fontId="30" fillId="0" borderId="21" xfId="0" applyNumberFormat="1" applyFont="1" applyBorder="1" applyAlignment="1">
      <alignment horizontal="right" indent="1"/>
    </xf>
    <xf numFmtId="49" fontId="4" fillId="0" borderId="22" xfId="0" applyNumberFormat="1" applyFont="1" applyBorder="1"/>
    <xf numFmtId="41" fontId="30" fillId="0" borderId="22" xfId="0" applyNumberFormat="1" applyFont="1" applyBorder="1" applyAlignment="1">
      <alignment horizontal="right" indent="1"/>
    </xf>
    <xf numFmtId="0" fontId="4" fillId="0" borderId="22" xfId="0" applyFont="1" applyBorder="1"/>
    <xf numFmtId="49" fontId="4" fillId="0" borderId="23" xfId="0" applyNumberFormat="1" applyFont="1" applyBorder="1"/>
    <xf numFmtId="41" fontId="30" fillId="0" borderId="23" xfId="0" applyNumberFormat="1" applyFont="1" applyBorder="1" applyAlignment="1">
      <alignment horizontal="right" indent="1"/>
    </xf>
    <xf numFmtId="49" fontId="4" fillId="0" borderId="1" xfId="0" applyNumberFormat="1" applyFont="1" applyFill="1" applyBorder="1"/>
    <xf numFmtId="1" fontId="4" fillId="0" borderId="1" xfId="0" applyNumberFormat="1" applyFont="1" applyFill="1" applyBorder="1"/>
    <xf numFmtId="49" fontId="27" fillId="0" borderId="22" xfId="0" applyNumberFormat="1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2" xfId="0" applyNumberFormat="1" applyBorder="1"/>
    <xf numFmtId="0" fontId="0" fillId="0" borderId="25" xfId="0" applyNumberFormat="1" applyBorder="1"/>
    <xf numFmtId="0" fontId="0" fillId="0" borderId="26" xfId="0" applyBorder="1" applyAlignment="1">
      <alignment horizontal="left"/>
    </xf>
    <xf numFmtId="0" fontId="0" fillId="0" borderId="27" xfId="0" applyNumberFormat="1" applyBorder="1"/>
    <xf numFmtId="0" fontId="0" fillId="0" borderId="28" xfId="0" applyNumberFormat="1" applyBorder="1"/>
    <xf numFmtId="0" fontId="0" fillId="0" borderId="24" xfId="0" applyBorder="1" applyAlignment="1">
      <alignment horizontal="left" wrapText="1"/>
    </xf>
    <xf numFmtId="49" fontId="4" fillId="0" borderId="22" xfId="0" applyNumberFormat="1" applyFont="1" applyBorder="1" applyAlignment="1">
      <alignment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rmal 3" xfId="42"/>
    <cellStyle name="Note 2" xfId="43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14">
    <dxf>
      <border>
        <vertical style="thin">
          <color auto="1"/>
        </vertical>
        <horizontal/>
      </border>
    </dxf>
    <dxf>
      <border>
        <vertical style="thin">
          <color auto="1"/>
        </vertical>
        <horizontal/>
      </border>
    </dxf>
    <dxf>
      <border>
        <vertical/>
      </border>
    </dxf>
    <dxf>
      <border>
        <vertical/>
      </border>
    </dxf>
    <dxf>
      <border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enate RIFFE" refreshedDate="43448.443789583333" createdVersion="4" refreshedVersion="4" minRefreshableVersion="3" recordCount="19">
  <cacheSource type="worksheet">
    <worksheetSource ref="A3:F22" sheet="Pivot Table"/>
  </cacheSource>
  <cacheFields count="5">
    <cacheField name="Year" numFmtId="0">
      <sharedItems containsSemiMixedTypes="0" containsString="0" containsNumber="1" containsInteger="1" minValue="2017" maxValue="2017"/>
    </cacheField>
    <cacheField name="Primary Error" numFmtId="0">
      <sharedItems containsSemiMixedTypes="0" containsString="0" containsNumber="1" containsInteger="1" minValue="1" maxValue="97" count="17">
        <n v="1"/>
        <n v="4"/>
        <n v="6"/>
        <n v="7"/>
        <n v="16"/>
        <n v="20"/>
        <n v="21"/>
        <n v="28"/>
        <n v="32"/>
        <n v="45"/>
        <n v="47"/>
        <n v="57"/>
        <n v="60"/>
        <n v="62"/>
        <n v="71"/>
        <n v="80"/>
        <n v="97"/>
      </sharedItems>
    </cacheField>
    <cacheField name="Severity" numFmtId="0">
      <sharedItems count="2">
        <s v="INJ"/>
        <s v="FAT"/>
      </sharedItems>
    </cacheField>
    <cacheField name="Crashes" numFmtId="0">
      <sharedItems containsSemiMixedTypes="0" containsString="0" containsNumber="1" containsInteger="1" minValue="1" maxValue="4"/>
    </cacheField>
    <cacheField name="Bikes w/ Err" numFmtId="0">
      <sharedItems containsSemiMixedTypes="0" containsString="0" containsNumber="1" containsInteger="1" minValue="1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enate RIFFE" refreshedDate="43609.321990856479" createdVersion="6" refreshedVersion="6" minRefreshableVersion="3" recordCount="36">
  <cacheSource type="worksheet">
    <worksheetSource ref="A25:F61" sheet="Raw Data"/>
  </cacheSource>
  <cacheFields count="6">
    <cacheField name="Year" numFmtId="0">
      <sharedItems containsSemiMixedTypes="0" containsString="0" containsNumber="1" containsInteger="1" minValue="2016" maxValue="2017" count="2">
        <n v="2016"/>
        <n v="2017"/>
      </sharedItems>
    </cacheField>
    <cacheField name="Primary Error" numFmtId="0">
      <sharedItems containsSemiMixedTypes="0" containsString="0" containsNumber="1" containsInteger="1" minValue="1" maxValue="97"/>
    </cacheField>
    <cacheField name="Short Description" numFmtId="0">
      <sharedItems containsBlank="1" count="22">
        <m/>
        <s v="disregarded Traffic Signal"/>
        <s v="Disregarded Stop sign or flashing red"/>
        <s v="Did not have Right of Way"/>
        <s v="Following too closely"/>
        <s v="Driving too fast for conditions (Not exceeding posted speed)"/>
        <s v="Careless Driving (Per PAR or self-reported)"/>
        <s v="Crossing at intersection - traffic signal present"/>
        <s v="Walking, running, etc., on pavement with traffic"/>
        <s v="Walking,running, etc., on pavement facing traffic"/>
        <s v="Improper use of traffic lane by non-motorist"/>
        <s v="Failed to maintain lane"/>
        <s v="Unable to determine which participant disregarded traffic control device"/>
        <s v="Wide turn"/>
        <s v="Left turn in front of oncoming traffic"/>
        <s v="Turned from wrong lane"/>
        <s v="Turned into wrong lane"/>
        <s v="Inattention"/>
        <s v="Passing on straight road under unsafe conditions"/>
        <s v="Improper change of traffic lanes"/>
        <s v="Crossing between Intersections"/>
        <s v="Walking,running, etc., on shoulder facing traffic"/>
      </sharedItems>
    </cacheField>
    <cacheField name="Severity" numFmtId="0">
      <sharedItems count="2">
        <s v="INJ"/>
        <s v="FAT"/>
      </sharedItems>
    </cacheField>
    <cacheField name="Crashes" numFmtId="0">
      <sharedItems containsSemiMixedTypes="0" containsString="0" containsNumber="1" containsInteger="1" minValue="1" maxValue="5"/>
    </cacheField>
    <cacheField name="Bikes w/ Err" numFmtId="0">
      <sharedItems containsSemiMixedTypes="0" containsString="0" containsNumber="1" containsInteger="1" minValue="1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Renate RIFFE" refreshedDate="44006.453498726849" createdVersion="6" refreshedVersion="6" minRefreshableVersion="3" recordCount="17">
  <cacheSource type="worksheet">
    <worksheetSource ref="A64:F81" sheet="Raw Data"/>
  </cacheSource>
  <cacheFields count="6">
    <cacheField name="Year" numFmtId="0">
      <sharedItems containsSemiMixedTypes="0" containsString="0" containsNumber="1" containsInteger="1" minValue="2018" maxValue="2018"/>
    </cacheField>
    <cacheField name="Primary Error" numFmtId="0">
      <sharedItems containsSemiMixedTypes="0" containsString="0" containsNumber="1" containsInteger="1" minValue="1" maxValue="80"/>
    </cacheField>
    <cacheField name="Short Description" numFmtId="0">
      <sharedItems count="15">
        <s v="Wide turn"/>
        <s v="Turned from wrong lane"/>
        <s v="Inattention"/>
        <s v="Disregarded traffic signal"/>
        <s v="Disregarded stop sign or flashing red"/>
        <s v="Did not have right-of-way over pedal-cyclist"/>
        <s v="Did not have right-of-way"/>
        <s v="Straddling or driving on wrong lanes"/>
        <s v="Improper change of traffic lanes"/>
        <s v="Wrong way on one-way roadway (Also when roadway has a solid or earth median and_x000a_vehicle is traveling on wrong side)"/>
        <s v="Driving too fast for conditions (Not exceeding posted speed)"/>
        <s v="Crossing between intersections"/>
        <s v="Walking, running, etc., on pavement with traffic"/>
        <s v="Walking, running, riding, etc., on pavement facing traffic"/>
        <s v="Failed to maintain lane"/>
      </sharedItems>
    </cacheField>
    <cacheField name="Severity" numFmtId="0">
      <sharedItems count="2">
        <s v="INJ"/>
        <s v="FAT"/>
      </sharedItems>
    </cacheField>
    <cacheField name="Crashes" numFmtId="0">
      <sharedItems containsSemiMixedTypes="0" containsString="0" containsNumber="1" containsInteger="1" minValue="1" maxValue="9"/>
    </cacheField>
    <cacheField name="Bikes w/ Err" numFmtId="0">
      <sharedItems containsSemiMixedTypes="0" containsString="0" containsNumber="1" containsInteger="1" minValue="1" maxValue="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n v="2017"/>
    <x v="0"/>
    <x v="0"/>
    <n v="1"/>
    <n v="1"/>
  </r>
  <r>
    <n v="2017"/>
    <x v="1"/>
    <x v="0"/>
    <n v="1"/>
    <n v="1"/>
  </r>
  <r>
    <n v="2017"/>
    <x v="2"/>
    <x v="0"/>
    <n v="1"/>
    <n v="1"/>
  </r>
  <r>
    <n v="2017"/>
    <x v="3"/>
    <x v="0"/>
    <n v="1"/>
    <n v="1"/>
  </r>
  <r>
    <n v="2017"/>
    <x v="4"/>
    <x v="1"/>
    <n v="1"/>
    <n v="1"/>
  </r>
  <r>
    <n v="2017"/>
    <x v="5"/>
    <x v="1"/>
    <n v="2"/>
    <n v="2"/>
  </r>
  <r>
    <n v="2017"/>
    <x v="5"/>
    <x v="0"/>
    <n v="4"/>
    <n v="4"/>
  </r>
  <r>
    <n v="2017"/>
    <x v="6"/>
    <x v="0"/>
    <n v="3"/>
    <n v="3"/>
  </r>
  <r>
    <n v="2017"/>
    <x v="7"/>
    <x v="1"/>
    <n v="1"/>
    <n v="1"/>
  </r>
  <r>
    <n v="2017"/>
    <x v="7"/>
    <x v="0"/>
    <n v="3"/>
    <n v="3"/>
  </r>
  <r>
    <n v="2017"/>
    <x v="8"/>
    <x v="0"/>
    <n v="1"/>
    <n v="1"/>
  </r>
  <r>
    <n v="2017"/>
    <x v="9"/>
    <x v="0"/>
    <n v="1"/>
    <n v="1"/>
  </r>
  <r>
    <n v="2017"/>
    <x v="10"/>
    <x v="0"/>
    <n v="1"/>
    <n v="1"/>
  </r>
  <r>
    <n v="2017"/>
    <x v="11"/>
    <x v="0"/>
    <n v="1"/>
    <n v="1"/>
  </r>
  <r>
    <n v="2017"/>
    <x v="12"/>
    <x v="0"/>
    <n v="2"/>
    <n v="2"/>
  </r>
  <r>
    <n v="2017"/>
    <x v="13"/>
    <x v="0"/>
    <n v="3"/>
    <n v="3"/>
  </r>
  <r>
    <n v="2017"/>
    <x v="14"/>
    <x v="0"/>
    <n v="2"/>
    <n v="2"/>
  </r>
  <r>
    <n v="2017"/>
    <x v="15"/>
    <x v="0"/>
    <n v="2"/>
    <n v="2"/>
  </r>
  <r>
    <n v="2017"/>
    <x v="16"/>
    <x v="0"/>
    <n v="1"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6">
  <r>
    <x v="0"/>
    <n v="10"/>
    <x v="0"/>
    <x v="0"/>
    <n v="1"/>
    <n v="1"/>
  </r>
  <r>
    <x v="0"/>
    <n v="15"/>
    <x v="0"/>
    <x v="1"/>
    <n v="1"/>
    <n v="1"/>
  </r>
  <r>
    <x v="0"/>
    <n v="15"/>
    <x v="0"/>
    <x v="0"/>
    <n v="1"/>
    <n v="1"/>
  </r>
  <r>
    <x v="0"/>
    <n v="20"/>
    <x v="1"/>
    <x v="0"/>
    <n v="5"/>
    <n v="5"/>
  </r>
  <r>
    <x v="0"/>
    <n v="21"/>
    <x v="2"/>
    <x v="0"/>
    <n v="5"/>
    <n v="6"/>
  </r>
  <r>
    <x v="0"/>
    <n v="28"/>
    <x v="3"/>
    <x v="1"/>
    <n v="1"/>
    <n v="1"/>
  </r>
  <r>
    <x v="0"/>
    <n v="28"/>
    <x v="3"/>
    <x v="0"/>
    <n v="4"/>
    <n v="4"/>
  </r>
  <r>
    <x v="0"/>
    <n v="43"/>
    <x v="4"/>
    <x v="0"/>
    <n v="1"/>
    <n v="1"/>
  </r>
  <r>
    <x v="0"/>
    <n v="47"/>
    <x v="5"/>
    <x v="1"/>
    <n v="1"/>
    <n v="1"/>
  </r>
  <r>
    <x v="0"/>
    <n v="47"/>
    <x v="5"/>
    <x v="0"/>
    <n v="1"/>
    <n v="1"/>
  </r>
  <r>
    <x v="0"/>
    <n v="52"/>
    <x v="6"/>
    <x v="0"/>
    <n v="1"/>
    <n v="1"/>
  </r>
  <r>
    <x v="0"/>
    <n v="55"/>
    <x v="7"/>
    <x v="0"/>
    <n v="1"/>
    <n v="1"/>
  </r>
  <r>
    <x v="0"/>
    <n v="61"/>
    <x v="8"/>
    <x v="1"/>
    <n v="1"/>
    <n v="1"/>
  </r>
  <r>
    <x v="0"/>
    <n v="62"/>
    <x v="9"/>
    <x v="0"/>
    <n v="3"/>
    <n v="3"/>
  </r>
  <r>
    <x v="0"/>
    <n v="71"/>
    <x v="10"/>
    <x v="1"/>
    <n v="1"/>
    <n v="1"/>
  </r>
  <r>
    <x v="0"/>
    <n v="80"/>
    <x v="11"/>
    <x v="0"/>
    <n v="1"/>
    <n v="1"/>
  </r>
  <r>
    <x v="0"/>
    <n v="97"/>
    <x v="12"/>
    <x v="0"/>
    <n v="1"/>
    <n v="2"/>
  </r>
  <r>
    <x v="1"/>
    <n v="1"/>
    <x v="13"/>
    <x v="0"/>
    <n v="1"/>
    <n v="1"/>
  </r>
  <r>
    <x v="1"/>
    <n v="4"/>
    <x v="14"/>
    <x v="0"/>
    <n v="1"/>
    <n v="1"/>
  </r>
  <r>
    <x v="1"/>
    <n v="6"/>
    <x v="15"/>
    <x v="0"/>
    <n v="1"/>
    <n v="1"/>
  </r>
  <r>
    <x v="1"/>
    <n v="7"/>
    <x v="16"/>
    <x v="0"/>
    <n v="1"/>
    <n v="1"/>
  </r>
  <r>
    <x v="1"/>
    <n v="16"/>
    <x v="17"/>
    <x v="1"/>
    <n v="1"/>
    <n v="1"/>
  </r>
  <r>
    <x v="1"/>
    <n v="20"/>
    <x v="1"/>
    <x v="1"/>
    <n v="2"/>
    <n v="2"/>
  </r>
  <r>
    <x v="1"/>
    <n v="20"/>
    <x v="1"/>
    <x v="0"/>
    <n v="4"/>
    <n v="4"/>
  </r>
  <r>
    <x v="1"/>
    <n v="21"/>
    <x v="2"/>
    <x v="0"/>
    <n v="3"/>
    <n v="3"/>
  </r>
  <r>
    <x v="1"/>
    <n v="28"/>
    <x v="3"/>
    <x v="1"/>
    <n v="1"/>
    <n v="1"/>
  </r>
  <r>
    <x v="1"/>
    <n v="28"/>
    <x v="3"/>
    <x v="0"/>
    <n v="3"/>
    <n v="3"/>
  </r>
  <r>
    <x v="1"/>
    <n v="32"/>
    <x v="18"/>
    <x v="0"/>
    <n v="1"/>
    <n v="1"/>
  </r>
  <r>
    <x v="1"/>
    <n v="45"/>
    <x v="19"/>
    <x v="0"/>
    <n v="1"/>
    <n v="1"/>
  </r>
  <r>
    <x v="1"/>
    <n v="47"/>
    <x v="5"/>
    <x v="0"/>
    <n v="1"/>
    <n v="1"/>
  </r>
  <r>
    <x v="1"/>
    <n v="57"/>
    <x v="20"/>
    <x v="0"/>
    <n v="1"/>
    <n v="1"/>
  </r>
  <r>
    <x v="1"/>
    <n v="60"/>
    <x v="21"/>
    <x v="0"/>
    <n v="2"/>
    <n v="2"/>
  </r>
  <r>
    <x v="1"/>
    <n v="62"/>
    <x v="9"/>
    <x v="0"/>
    <n v="3"/>
    <n v="3"/>
  </r>
  <r>
    <x v="1"/>
    <n v="71"/>
    <x v="10"/>
    <x v="0"/>
    <n v="2"/>
    <n v="2"/>
  </r>
  <r>
    <x v="1"/>
    <n v="80"/>
    <x v="11"/>
    <x v="0"/>
    <n v="2"/>
    <n v="2"/>
  </r>
  <r>
    <x v="1"/>
    <n v="97"/>
    <x v="12"/>
    <x v="0"/>
    <n v="1"/>
    <n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7">
  <r>
    <n v="2018"/>
    <n v="1"/>
    <x v="0"/>
    <x v="0"/>
    <n v="1"/>
    <n v="1"/>
  </r>
  <r>
    <n v="2018"/>
    <n v="6"/>
    <x v="1"/>
    <x v="0"/>
    <n v="1"/>
    <n v="1"/>
  </r>
  <r>
    <n v="2018"/>
    <n v="16"/>
    <x v="2"/>
    <x v="0"/>
    <n v="2"/>
    <n v="2"/>
  </r>
  <r>
    <n v="2018"/>
    <n v="20"/>
    <x v="3"/>
    <x v="0"/>
    <n v="5"/>
    <n v="5"/>
  </r>
  <r>
    <n v="2018"/>
    <n v="21"/>
    <x v="4"/>
    <x v="0"/>
    <n v="2"/>
    <n v="2"/>
  </r>
  <r>
    <n v="2018"/>
    <n v="27"/>
    <x v="5"/>
    <x v="0"/>
    <n v="1"/>
    <n v="1"/>
  </r>
  <r>
    <n v="2018"/>
    <n v="28"/>
    <x v="6"/>
    <x v="1"/>
    <n v="3"/>
    <n v="3"/>
  </r>
  <r>
    <n v="2018"/>
    <n v="28"/>
    <x v="6"/>
    <x v="0"/>
    <n v="9"/>
    <n v="9"/>
  </r>
  <r>
    <n v="2018"/>
    <n v="44"/>
    <x v="7"/>
    <x v="0"/>
    <n v="1"/>
    <n v="1"/>
  </r>
  <r>
    <n v="2018"/>
    <n v="45"/>
    <x v="8"/>
    <x v="0"/>
    <n v="1"/>
    <n v="1"/>
  </r>
  <r>
    <n v="2018"/>
    <n v="46"/>
    <x v="9"/>
    <x v="0"/>
    <n v="1"/>
    <n v="1"/>
  </r>
  <r>
    <n v="2018"/>
    <n v="47"/>
    <x v="10"/>
    <x v="0"/>
    <n v="2"/>
    <n v="2"/>
  </r>
  <r>
    <n v="2018"/>
    <n v="57"/>
    <x v="11"/>
    <x v="0"/>
    <n v="1"/>
    <n v="1"/>
  </r>
  <r>
    <n v="2018"/>
    <n v="61"/>
    <x v="12"/>
    <x v="1"/>
    <n v="2"/>
    <n v="2"/>
  </r>
  <r>
    <n v="2018"/>
    <n v="61"/>
    <x v="12"/>
    <x v="0"/>
    <n v="2"/>
    <n v="2"/>
  </r>
  <r>
    <n v="2018"/>
    <n v="62"/>
    <x v="13"/>
    <x v="0"/>
    <n v="1"/>
    <n v="1"/>
  </r>
  <r>
    <n v="2018"/>
    <n v="80"/>
    <x v="14"/>
    <x v="1"/>
    <n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48:H66" firstHeaderRow="1" firstDataRow="3" firstDataCol="1"/>
  <pivotFields count="6">
    <pivotField showAll="0"/>
    <pivotField showAll="0"/>
    <pivotField axis="axisRow" showAll="0">
      <items count="16">
        <item x="11"/>
        <item x="6"/>
        <item x="5"/>
        <item x="4"/>
        <item x="3"/>
        <item x="10"/>
        <item x="14"/>
        <item x="8"/>
        <item x="2"/>
        <item x="7"/>
        <item x="1"/>
        <item x="12"/>
        <item x="13"/>
        <item x="0"/>
        <item x="9"/>
        <item t="default"/>
      </items>
    </pivotField>
    <pivotField axis="axisCol" showAll="0">
      <items count="3">
        <item x="1"/>
        <item x="0"/>
        <item t="default"/>
      </items>
    </pivotField>
    <pivotField dataField="1" showAll="0"/>
    <pivotField dataField="1" showAll="0"/>
  </pivotFields>
  <rowFields count="1">
    <field x="2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2">
    <field x="3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dataFields count="2">
    <dataField name="Sum of Crashes" fld="4" baseField="0" baseItem="0"/>
    <dataField name="Sum of Bikes w/ Err" fld="5" baseField="0" baseItem="0"/>
  </dataFields>
  <formats count="14">
    <format dxfId="13">
      <pivotArea dataOnly="0" labelOnly="1" fieldPosition="0">
        <references count="1">
          <reference field="2" count="1">
            <x v="14"/>
          </reference>
        </references>
      </pivotArea>
    </format>
    <format dxfId="12">
      <pivotArea field="3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1">
      <pivotArea field="3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0">
      <pivotArea field="3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9">
      <pivotArea field="3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8">
      <pivotArea dataOnly="0" labelOnly="1" outline="0" fieldPosition="0">
        <references count="2">
          <reference field="4294967294" count="1">
            <x v="1"/>
          </reference>
          <reference field="3" count="1" selected="0">
            <x v="0"/>
          </reference>
        </references>
      </pivotArea>
    </format>
    <format dxfId="7">
      <pivotArea dataOnly="0" labelOnly="1" outline="0" fieldPosition="0">
        <references count="2">
          <reference field="4294967294" count="1">
            <x v="0"/>
          </reference>
          <reference field="3" count="1" selected="0">
            <x v="1"/>
          </reference>
        </references>
      </pivotArea>
    </format>
    <format dxfId="6">
      <pivotArea dataOnly="0" labelOnly="1" outline="0" fieldPosition="0">
        <references count="2">
          <reference field="4294967294" count="1">
            <x v="1"/>
          </reference>
          <reference field="3" count="1" selected="0">
            <x v="1"/>
          </reference>
        </references>
      </pivotArea>
    </format>
    <format dxfId="5">
      <pivotArea collapsedLevelsAreSubtotals="1" fieldPosition="0">
        <references count="1">
          <reference field="2" count="0"/>
        </references>
      </pivotArea>
    </format>
    <format dxfId="4">
      <pivotArea dataOnly="0" labelOnly="1" fieldPosition="0">
        <references count="1">
          <reference field="2" count="0"/>
        </references>
      </pivotArea>
    </format>
    <format dxfId="3">
      <pivotArea collapsedLevelsAreSubtotals="1" fieldPosition="0">
        <references count="1">
          <reference field="2" count="0"/>
        </references>
      </pivotArea>
    </format>
    <format dxfId="2">
      <pivotArea dataOnly="0" labelOnly="1" fieldPosition="0">
        <references count="1">
          <reference field="2" count="0"/>
        </references>
      </pivotArea>
    </format>
    <format dxfId="1">
      <pivotArea collapsedLevelsAreSubtotals="1" fieldPosition="0">
        <references count="1">
          <reference field="2" count="0"/>
        </references>
      </pivotArea>
    </format>
    <format dxfId="0">
      <pivotArea dataOnly="0" labelOnly="1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29:C46" firstHeaderRow="1" firstDataRow="1" firstDataCol="0"/>
  <pivotFields count="5"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37" firstHeaderRow="1" firstDataRow="2" firstDataCol="1"/>
  <pivotFields count="6">
    <pivotField axis="axisRow" showAll="0">
      <items count="3">
        <item x="0"/>
        <item x="1"/>
        <item t="default"/>
      </items>
    </pivotField>
    <pivotField showAll="0"/>
    <pivotField axis="axisRow" showAll="0">
      <items count="23">
        <item x="6"/>
        <item x="7"/>
        <item x="20"/>
        <item x="3"/>
        <item x="2"/>
        <item x="1"/>
        <item x="5"/>
        <item x="11"/>
        <item x="4"/>
        <item x="19"/>
        <item x="10"/>
        <item x="17"/>
        <item x="14"/>
        <item x="18"/>
        <item x="15"/>
        <item x="16"/>
        <item x="12"/>
        <item x="8"/>
        <item x="9"/>
        <item x="21"/>
        <item x="13"/>
        <item x="0"/>
        <item t="default"/>
      </items>
    </pivotField>
    <pivotField axis="axisCol" showAll="0">
      <items count="3">
        <item x="1"/>
        <item x="0"/>
        <item t="default"/>
      </items>
    </pivotField>
    <pivotField showAll="0"/>
    <pivotField dataField="1" showAll="0"/>
  </pivotFields>
  <rowFields count="2">
    <field x="0"/>
    <field x="2"/>
  </rowFields>
  <rowItems count="33">
    <i>
      <x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6"/>
    </i>
    <i r="1">
      <x v="17"/>
    </i>
    <i r="1">
      <x v="18"/>
    </i>
    <i r="1">
      <x v="21"/>
    </i>
    <i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19"/>
    </i>
    <i r="1">
      <x v="20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Sum of Bikes w/ Err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8"/>
  <sheetViews>
    <sheetView tabSelected="1" view="pageLayout" zoomScaleNormal="100" zoomScaleSheetLayoutView="75" workbookViewId="0"/>
  </sheetViews>
  <sheetFormatPr defaultColWidth="9" defaultRowHeight="12.75" x14ac:dyDescent="0.2"/>
  <cols>
    <col min="1" max="1" width="52.42578125" style="10" customWidth="1"/>
    <col min="2" max="2" width="10.28515625" style="10" customWidth="1"/>
    <col min="3" max="3" width="10.5703125" style="10" customWidth="1"/>
    <col min="4" max="4" width="11.42578125" style="10" customWidth="1"/>
    <col min="5" max="5" width="12.5703125" style="10" customWidth="1"/>
    <col min="6" max="6" width="14.5703125" style="10" customWidth="1"/>
    <col min="7" max="7" width="60.7109375" style="10" bestFit="1" customWidth="1"/>
    <col min="8" max="8" width="4.5703125" style="10" bestFit="1" customWidth="1"/>
    <col min="9" max="9" width="3.85546875" style="10" bestFit="1" customWidth="1"/>
    <col min="10" max="10" width="17.85546875" style="10" bestFit="1" customWidth="1"/>
    <col min="11" max="16384" width="9" style="10"/>
  </cols>
  <sheetData>
    <row r="1" spans="1:5" x14ac:dyDescent="0.2">
      <c r="A1" s="5" t="s">
        <v>104</v>
      </c>
    </row>
    <row r="2" spans="1:5" ht="27.75" customHeight="1" x14ac:dyDescent="0.2">
      <c r="A2" s="11" t="s">
        <v>58</v>
      </c>
      <c r="B2" s="12" t="s">
        <v>6</v>
      </c>
      <c r="C2" s="12" t="s">
        <v>7</v>
      </c>
      <c r="D2" s="12" t="s">
        <v>8</v>
      </c>
      <c r="E2" s="13" t="s">
        <v>35</v>
      </c>
    </row>
    <row r="3" spans="1:5" ht="14.25" x14ac:dyDescent="0.25">
      <c r="A3" s="40" t="s">
        <v>2</v>
      </c>
      <c r="B3" s="41">
        <v>3</v>
      </c>
      <c r="C3" s="41">
        <v>9</v>
      </c>
      <c r="D3" s="41">
        <f t="shared" ref="D3:D17" si="0">SUM(B3:C3)</f>
        <v>12</v>
      </c>
      <c r="E3" s="41">
        <v>12</v>
      </c>
    </row>
    <row r="4" spans="1:5" ht="14.25" x14ac:dyDescent="0.25">
      <c r="A4" s="42" t="s">
        <v>1</v>
      </c>
      <c r="B4" s="43">
        <v>0</v>
      </c>
      <c r="C4" s="43">
        <v>5</v>
      </c>
      <c r="D4" s="43">
        <f t="shared" si="0"/>
        <v>5</v>
      </c>
      <c r="E4" s="43">
        <v>5</v>
      </c>
    </row>
    <row r="5" spans="1:5" ht="14.25" x14ac:dyDescent="0.25">
      <c r="A5" s="42" t="s">
        <v>94</v>
      </c>
      <c r="B5" s="43">
        <v>2</v>
      </c>
      <c r="C5" s="43">
        <v>2</v>
      </c>
      <c r="D5" s="43">
        <f t="shared" si="0"/>
        <v>4</v>
      </c>
      <c r="E5" s="43">
        <v>4</v>
      </c>
    </row>
    <row r="6" spans="1:5" ht="14.25" x14ac:dyDescent="0.25">
      <c r="A6" s="42" t="s">
        <v>3</v>
      </c>
      <c r="B6" s="43">
        <v>0</v>
      </c>
      <c r="C6" s="43">
        <v>2</v>
      </c>
      <c r="D6" s="43">
        <f t="shared" si="0"/>
        <v>2</v>
      </c>
      <c r="E6" s="43">
        <v>2</v>
      </c>
    </row>
    <row r="7" spans="1:5" ht="14.25" x14ac:dyDescent="0.25">
      <c r="A7" s="42" t="s">
        <v>87</v>
      </c>
      <c r="B7" s="43">
        <v>0</v>
      </c>
      <c r="C7" s="43">
        <v>2</v>
      </c>
      <c r="D7" s="43">
        <f t="shared" si="0"/>
        <v>2</v>
      </c>
      <c r="E7" s="43">
        <v>2</v>
      </c>
    </row>
    <row r="8" spans="1:5" ht="14.25" x14ac:dyDescent="0.25">
      <c r="A8" s="44" t="s">
        <v>45</v>
      </c>
      <c r="B8" s="43">
        <v>0</v>
      </c>
      <c r="C8" s="43">
        <v>2</v>
      </c>
      <c r="D8" s="43">
        <f t="shared" si="0"/>
        <v>2</v>
      </c>
      <c r="E8" s="43">
        <v>2</v>
      </c>
    </row>
    <row r="9" spans="1:5" ht="14.25" x14ac:dyDescent="0.25">
      <c r="A9" s="42" t="s">
        <v>0</v>
      </c>
      <c r="B9" s="43">
        <v>0</v>
      </c>
      <c r="C9" s="43">
        <v>1</v>
      </c>
      <c r="D9" s="43">
        <f t="shared" si="0"/>
        <v>1</v>
      </c>
      <c r="E9" s="43">
        <v>1</v>
      </c>
    </row>
    <row r="10" spans="1:5" ht="14.25" x14ac:dyDescent="0.25">
      <c r="A10" s="42" t="s">
        <v>131</v>
      </c>
      <c r="B10" s="43">
        <v>0</v>
      </c>
      <c r="C10" s="43">
        <v>1</v>
      </c>
      <c r="D10" s="43">
        <f t="shared" si="0"/>
        <v>1</v>
      </c>
      <c r="E10" s="43">
        <v>1</v>
      </c>
    </row>
    <row r="11" spans="1:5" ht="14.25" x14ac:dyDescent="0.25">
      <c r="A11" s="42" t="s">
        <v>38</v>
      </c>
      <c r="B11" s="43">
        <v>1</v>
      </c>
      <c r="C11" s="43">
        <v>0</v>
      </c>
      <c r="D11" s="43">
        <f t="shared" si="0"/>
        <v>1</v>
      </c>
      <c r="E11" s="43">
        <v>1</v>
      </c>
    </row>
    <row r="12" spans="1:5" ht="14.25" x14ac:dyDescent="0.25">
      <c r="A12" s="42" t="s">
        <v>23</v>
      </c>
      <c r="B12" s="43">
        <v>0</v>
      </c>
      <c r="C12" s="43">
        <v>1</v>
      </c>
      <c r="D12" s="43">
        <f t="shared" si="0"/>
        <v>1</v>
      </c>
      <c r="E12" s="43">
        <v>1</v>
      </c>
    </row>
    <row r="13" spans="1:5" ht="14.25" x14ac:dyDescent="0.25">
      <c r="A13" s="44" t="s">
        <v>41</v>
      </c>
      <c r="B13" s="43">
        <v>0</v>
      </c>
      <c r="C13" s="43">
        <v>1</v>
      </c>
      <c r="D13" s="43">
        <f t="shared" si="0"/>
        <v>1</v>
      </c>
      <c r="E13" s="43">
        <v>1</v>
      </c>
    </row>
    <row r="14" spans="1:5" ht="14.25" x14ac:dyDescent="0.25">
      <c r="A14" s="42" t="s">
        <v>22</v>
      </c>
      <c r="B14" s="43">
        <v>0</v>
      </c>
      <c r="C14" s="43">
        <v>1</v>
      </c>
      <c r="D14" s="43">
        <f t="shared" si="0"/>
        <v>1</v>
      </c>
      <c r="E14" s="43">
        <v>1</v>
      </c>
    </row>
    <row r="15" spans="1:5" ht="14.25" x14ac:dyDescent="0.25">
      <c r="A15" s="42" t="s">
        <v>55</v>
      </c>
      <c r="B15" s="43">
        <v>0</v>
      </c>
      <c r="C15" s="43">
        <v>1</v>
      </c>
      <c r="D15" s="43">
        <f t="shared" si="0"/>
        <v>1</v>
      </c>
      <c r="E15" s="43">
        <v>1</v>
      </c>
    </row>
    <row r="16" spans="1:5" ht="14.25" x14ac:dyDescent="0.25">
      <c r="A16" s="42" t="s">
        <v>86</v>
      </c>
      <c r="B16" s="43">
        <v>0</v>
      </c>
      <c r="C16" s="43">
        <v>1</v>
      </c>
      <c r="D16" s="43">
        <f t="shared" si="0"/>
        <v>1</v>
      </c>
      <c r="E16" s="43">
        <v>1</v>
      </c>
    </row>
    <row r="17" spans="1:11" ht="14.25" x14ac:dyDescent="0.25">
      <c r="A17" s="63" t="s">
        <v>166</v>
      </c>
      <c r="B17" s="43">
        <v>0</v>
      </c>
      <c r="C17" s="43">
        <v>1</v>
      </c>
      <c r="D17" s="43">
        <f t="shared" si="0"/>
        <v>1</v>
      </c>
      <c r="E17" s="43">
        <v>1</v>
      </c>
    </row>
    <row r="18" spans="1:11" x14ac:dyDescent="0.2">
      <c r="A18" s="1" t="s">
        <v>34</v>
      </c>
      <c r="B18" s="2">
        <f>SUM(B3:B17)</f>
        <v>6</v>
      </c>
      <c r="C18" s="2">
        <f>SUM(C3:C17)</f>
        <v>30</v>
      </c>
      <c r="D18" s="2">
        <f>SUM(D3:D17)</f>
        <v>36</v>
      </c>
      <c r="E18" s="7">
        <f>SUM(E3:E17)</f>
        <v>36</v>
      </c>
    </row>
    <row r="19" spans="1:11" x14ac:dyDescent="0.2">
      <c r="A19" s="47" t="s">
        <v>33</v>
      </c>
      <c r="B19" s="48">
        <v>3</v>
      </c>
      <c r="C19" s="48">
        <v>19</v>
      </c>
      <c r="D19" s="48">
        <f>B19+C19</f>
        <v>22</v>
      </c>
    </row>
    <row r="20" spans="1:11" x14ac:dyDescent="0.2">
      <c r="A20" s="3" t="s">
        <v>80</v>
      </c>
      <c r="B20" s="4">
        <f>SUM(B18:B19)</f>
        <v>9</v>
      </c>
      <c r="C20" s="4">
        <f>SUM(C18:C19)</f>
        <v>49</v>
      </c>
      <c r="D20" s="4">
        <f>SUM(D18:D19)</f>
        <v>58</v>
      </c>
    </row>
    <row r="21" spans="1:11" x14ac:dyDescent="0.2">
      <c r="A21" s="8" t="s">
        <v>36</v>
      </c>
      <c r="B21" s="6">
        <f>B18/B20</f>
        <v>0.66666666666666663</v>
      </c>
      <c r="C21" s="6">
        <f>C18/C20</f>
        <v>0.61224489795918369</v>
      </c>
      <c r="D21" s="9">
        <f>D18/D20</f>
        <v>0.62068965517241381</v>
      </c>
    </row>
    <row r="22" spans="1:11" x14ac:dyDescent="0.2">
      <c r="A22" s="8"/>
      <c r="B22" s="6"/>
      <c r="C22" s="6"/>
      <c r="D22" s="9"/>
    </row>
    <row r="24" spans="1:11" x14ac:dyDescent="0.2">
      <c r="A24" s="5" t="s">
        <v>82</v>
      </c>
    </row>
    <row r="25" spans="1:11" ht="27.75" customHeight="1" x14ac:dyDescent="0.2">
      <c r="A25" s="11" t="s">
        <v>58</v>
      </c>
      <c r="B25" s="12" t="s">
        <v>6</v>
      </c>
      <c r="C25" s="12" t="s">
        <v>7</v>
      </c>
      <c r="D25" s="12" t="s">
        <v>8</v>
      </c>
      <c r="E25" s="13" t="s">
        <v>35</v>
      </c>
      <c r="G25" s="24"/>
      <c r="H25" s="24"/>
      <c r="I25" s="24"/>
      <c r="J25" s="24"/>
    </row>
    <row r="26" spans="1:11" ht="14.25" x14ac:dyDescent="0.25">
      <c r="A26" s="40" t="s">
        <v>1</v>
      </c>
      <c r="B26" s="41">
        <v>2</v>
      </c>
      <c r="C26" s="41">
        <v>4</v>
      </c>
      <c r="D26" s="41">
        <f t="shared" ref="D26:D41" si="1">SUM(B26:C26)</f>
        <v>6</v>
      </c>
      <c r="E26" s="41">
        <v>6</v>
      </c>
      <c r="G26" s="52"/>
      <c r="H26" s="53"/>
      <c r="I26" s="53"/>
      <c r="J26" s="53"/>
      <c r="K26" s="26"/>
    </row>
    <row r="27" spans="1:11" ht="14.25" x14ac:dyDescent="0.25">
      <c r="A27" s="42" t="s">
        <v>2</v>
      </c>
      <c r="B27" s="43">
        <v>1</v>
      </c>
      <c r="C27" s="43">
        <v>3</v>
      </c>
      <c r="D27" s="43">
        <f t="shared" si="1"/>
        <v>4</v>
      </c>
      <c r="E27" s="43">
        <v>4</v>
      </c>
      <c r="G27" s="52"/>
      <c r="H27" s="53"/>
      <c r="I27" s="53"/>
      <c r="J27" s="53"/>
    </row>
    <row r="28" spans="1:11" ht="14.25" x14ac:dyDescent="0.25">
      <c r="A28" s="42" t="s">
        <v>3</v>
      </c>
      <c r="B28" s="43">
        <v>0</v>
      </c>
      <c r="C28" s="43">
        <v>3</v>
      </c>
      <c r="D28" s="43">
        <f t="shared" si="1"/>
        <v>3</v>
      </c>
      <c r="E28" s="43">
        <v>3</v>
      </c>
      <c r="G28" s="52"/>
      <c r="H28" s="53"/>
      <c r="I28" s="53"/>
      <c r="J28" s="53"/>
    </row>
    <row r="29" spans="1:11" ht="14.25" x14ac:dyDescent="0.25">
      <c r="A29" s="42" t="s">
        <v>55</v>
      </c>
      <c r="B29" s="43">
        <v>0</v>
      </c>
      <c r="C29" s="43">
        <v>3</v>
      </c>
      <c r="D29" s="43">
        <f t="shared" si="1"/>
        <v>3</v>
      </c>
      <c r="E29" s="43">
        <v>3</v>
      </c>
      <c r="G29" s="52"/>
      <c r="H29" s="53"/>
      <c r="I29" s="53"/>
      <c r="J29" s="53"/>
    </row>
    <row r="30" spans="1:11" ht="14.25" x14ac:dyDescent="0.25">
      <c r="A30" s="42" t="s">
        <v>79</v>
      </c>
      <c r="B30" s="43">
        <v>0</v>
      </c>
      <c r="C30" s="43">
        <v>2</v>
      </c>
      <c r="D30" s="43">
        <f t="shared" si="1"/>
        <v>2</v>
      </c>
      <c r="E30" s="43">
        <v>2</v>
      </c>
      <c r="G30" s="52"/>
      <c r="H30" s="53"/>
      <c r="I30" s="53"/>
      <c r="J30" s="53"/>
    </row>
    <row r="31" spans="1:11" ht="14.25" x14ac:dyDescent="0.25">
      <c r="A31" s="42" t="s">
        <v>56</v>
      </c>
      <c r="B31" s="43">
        <v>0</v>
      </c>
      <c r="C31" s="43">
        <v>2</v>
      </c>
      <c r="D31" s="43">
        <f t="shared" si="1"/>
        <v>2</v>
      </c>
      <c r="E31" s="43">
        <v>2</v>
      </c>
      <c r="G31" s="52"/>
      <c r="H31" s="53"/>
      <c r="I31" s="53"/>
      <c r="J31" s="53"/>
    </row>
    <row r="32" spans="1:11" ht="14.25" x14ac:dyDescent="0.25">
      <c r="A32" s="42" t="s">
        <v>38</v>
      </c>
      <c r="B32" s="43">
        <v>0</v>
      </c>
      <c r="C32" s="43">
        <v>2</v>
      </c>
      <c r="D32" s="43">
        <f t="shared" si="1"/>
        <v>2</v>
      </c>
      <c r="E32" s="43">
        <v>2</v>
      </c>
      <c r="G32" s="52"/>
      <c r="H32" s="53"/>
      <c r="I32" s="53"/>
      <c r="J32" s="53"/>
    </row>
    <row r="33" spans="1:10" ht="14.25" x14ac:dyDescent="0.25">
      <c r="A33" s="42" t="s">
        <v>39</v>
      </c>
      <c r="B33" s="43">
        <v>0</v>
      </c>
      <c r="C33" s="43">
        <v>1</v>
      </c>
      <c r="D33" s="43">
        <f t="shared" si="1"/>
        <v>1</v>
      </c>
      <c r="E33" s="43">
        <v>1</v>
      </c>
      <c r="G33" s="52"/>
      <c r="H33" s="53"/>
      <c r="I33" s="53"/>
      <c r="J33" s="53"/>
    </row>
    <row r="34" spans="1:10" ht="14.25" x14ac:dyDescent="0.25">
      <c r="A34" s="44" t="s">
        <v>22</v>
      </c>
      <c r="B34" s="43">
        <v>0</v>
      </c>
      <c r="C34" s="43">
        <v>1</v>
      </c>
      <c r="D34" s="43">
        <f t="shared" si="1"/>
        <v>1</v>
      </c>
      <c r="E34" s="43">
        <v>1</v>
      </c>
      <c r="G34" s="52"/>
      <c r="H34" s="53"/>
      <c r="I34" s="53"/>
      <c r="J34" s="53"/>
    </row>
    <row r="35" spans="1:10" ht="14.25" x14ac:dyDescent="0.25">
      <c r="A35" s="44" t="s">
        <v>66</v>
      </c>
      <c r="B35" s="43">
        <v>0</v>
      </c>
      <c r="C35" s="43">
        <v>1</v>
      </c>
      <c r="D35" s="43">
        <f t="shared" si="1"/>
        <v>1</v>
      </c>
      <c r="E35" s="43">
        <v>1</v>
      </c>
      <c r="G35" s="52"/>
      <c r="H35" s="53"/>
      <c r="I35" s="53"/>
      <c r="J35" s="53"/>
    </row>
    <row r="36" spans="1:10" ht="14.25" x14ac:dyDescent="0.25">
      <c r="A36" s="42" t="s">
        <v>65</v>
      </c>
      <c r="B36" s="43">
        <v>0</v>
      </c>
      <c r="C36" s="43">
        <v>1</v>
      </c>
      <c r="D36" s="43">
        <f t="shared" si="1"/>
        <v>1</v>
      </c>
      <c r="E36" s="43">
        <v>1</v>
      </c>
      <c r="G36" s="52"/>
      <c r="H36" s="53"/>
      <c r="I36" s="53"/>
      <c r="J36" s="53"/>
    </row>
    <row r="37" spans="1:10" ht="14.25" x14ac:dyDescent="0.25">
      <c r="A37" s="42" t="s">
        <v>23</v>
      </c>
      <c r="B37" s="43">
        <v>0</v>
      </c>
      <c r="C37" s="43">
        <v>1</v>
      </c>
      <c r="D37" s="43">
        <f t="shared" si="1"/>
        <v>1</v>
      </c>
      <c r="E37" s="43">
        <v>1</v>
      </c>
      <c r="G37" s="52"/>
      <c r="H37" s="53"/>
      <c r="I37" s="53"/>
      <c r="J37" s="53"/>
    </row>
    <row r="38" spans="1:10" ht="14.25" x14ac:dyDescent="0.25">
      <c r="A38" s="42" t="s">
        <v>37</v>
      </c>
      <c r="B38" s="43">
        <v>0</v>
      </c>
      <c r="C38" s="43">
        <v>1</v>
      </c>
      <c r="D38" s="43">
        <f t="shared" si="1"/>
        <v>1</v>
      </c>
      <c r="E38" s="43">
        <v>1</v>
      </c>
      <c r="G38" s="52"/>
      <c r="H38" s="53"/>
      <c r="I38" s="53"/>
      <c r="J38" s="53"/>
    </row>
    <row r="39" spans="1:10" ht="14.25" x14ac:dyDescent="0.25">
      <c r="A39" s="42" t="s">
        <v>46</v>
      </c>
      <c r="B39" s="43">
        <v>0</v>
      </c>
      <c r="C39" s="43">
        <v>1</v>
      </c>
      <c r="D39" s="43">
        <f t="shared" si="1"/>
        <v>1</v>
      </c>
      <c r="E39" s="43">
        <v>1</v>
      </c>
      <c r="G39" s="52"/>
      <c r="H39" s="53"/>
      <c r="I39" s="53"/>
      <c r="J39" s="53"/>
    </row>
    <row r="40" spans="1:10" ht="14.25" x14ac:dyDescent="0.25">
      <c r="A40" s="42" t="s">
        <v>45</v>
      </c>
      <c r="B40" s="43">
        <v>1</v>
      </c>
      <c r="C40" s="43">
        <v>0</v>
      </c>
      <c r="D40" s="43">
        <f t="shared" si="1"/>
        <v>1</v>
      </c>
      <c r="E40" s="43">
        <v>1</v>
      </c>
      <c r="G40" s="52"/>
      <c r="H40" s="53"/>
      <c r="I40" s="53"/>
      <c r="J40" s="53"/>
    </row>
    <row r="41" spans="1:10" ht="14.25" x14ac:dyDescent="0.25">
      <c r="A41" s="42" t="s">
        <v>0</v>
      </c>
      <c r="B41" s="43">
        <v>0</v>
      </c>
      <c r="C41" s="43">
        <v>1</v>
      </c>
      <c r="D41" s="43">
        <f t="shared" si="1"/>
        <v>1</v>
      </c>
      <c r="E41" s="43">
        <v>1</v>
      </c>
      <c r="G41" s="52"/>
      <c r="H41" s="53"/>
      <c r="I41" s="53"/>
      <c r="J41" s="53"/>
    </row>
    <row r="42" spans="1:10" ht="14.25" x14ac:dyDescent="0.25">
      <c r="A42" s="45" t="s">
        <v>31</v>
      </c>
      <c r="B42" s="46">
        <v>0</v>
      </c>
      <c r="C42" s="46">
        <v>1</v>
      </c>
      <c r="D42" s="46">
        <f t="shared" ref="D42" si="2">SUM(B42:C42)</f>
        <v>1</v>
      </c>
      <c r="E42" s="46">
        <v>1</v>
      </c>
      <c r="G42" s="52"/>
      <c r="H42" s="53"/>
      <c r="I42" s="53"/>
      <c r="J42" s="53"/>
    </row>
    <row r="43" spans="1:10" x14ac:dyDescent="0.2">
      <c r="A43" s="1" t="s">
        <v>34</v>
      </c>
      <c r="B43" s="2">
        <f>SUM(B26:B42)</f>
        <v>4</v>
      </c>
      <c r="C43" s="2">
        <f>SUM(C26:C42)</f>
        <v>28</v>
      </c>
      <c r="D43" s="2">
        <f>SUM(D26:D42)</f>
        <v>32</v>
      </c>
      <c r="E43" s="7">
        <f>SUM(E26:E42)</f>
        <v>32</v>
      </c>
      <c r="F43" s="25"/>
    </row>
    <row r="44" spans="1:10" x14ac:dyDescent="0.2">
      <c r="A44" s="47" t="s">
        <v>33</v>
      </c>
      <c r="B44" s="48">
        <v>6</v>
      </c>
      <c r="C44" s="48">
        <v>24</v>
      </c>
      <c r="D44" s="48">
        <v>30</v>
      </c>
      <c r="G44"/>
      <c r="H44"/>
      <c r="I44"/>
      <c r="J44"/>
    </row>
    <row r="45" spans="1:10" x14ac:dyDescent="0.2">
      <c r="A45" s="3" t="s">
        <v>80</v>
      </c>
      <c r="B45" s="4">
        <f>SUM(B43:B44)</f>
        <v>10</v>
      </c>
      <c r="C45" s="4">
        <f>SUM(C43:C44)</f>
        <v>52</v>
      </c>
      <c r="D45" s="4">
        <f>SUM(D43:D44)</f>
        <v>62</v>
      </c>
      <c r="G45"/>
      <c r="H45"/>
      <c r="I45"/>
      <c r="J45"/>
    </row>
    <row r="46" spans="1:10" x14ac:dyDescent="0.2">
      <c r="A46" s="8" t="s">
        <v>36</v>
      </c>
      <c r="B46" s="6">
        <f>B43/B45</f>
        <v>0.4</v>
      </c>
      <c r="C46" s="6">
        <f>C43/C45</f>
        <v>0.53846153846153844</v>
      </c>
      <c r="D46" s="9">
        <f>D43/D45</f>
        <v>0.5161290322580645</v>
      </c>
      <c r="G46"/>
      <c r="H46"/>
      <c r="I46"/>
      <c r="J46"/>
    </row>
    <row r="47" spans="1:10" x14ac:dyDescent="0.2">
      <c r="A47" s="8"/>
      <c r="B47" s="6"/>
      <c r="C47" s="6"/>
      <c r="D47" s="9"/>
      <c r="G47"/>
      <c r="H47"/>
      <c r="I47"/>
      <c r="J47"/>
    </row>
    <row r="48" spans="1:10" ht="14.25" x14ac:dyDescent="0.25">
      <c r="A48" s="16" t="s">
        <v>167</v>
      </c>
      <c r="B48" s="6"/>
      <c r="C48" s="6"/>
      <c r="D48" s="9"/>
      <c r="G48"/>
      <c r="H48"/>
      <c r="I48"/>
      <c r="J48"/>
    </row>
    <row r="50" spans="1:5" x14ac:dyDescent="0.2">
      <c r="A50" s="5" t="s">
        <v>76</v>
      </c>
    </row>
    <row r="51" spans="1:5" ht="27.75" customHeight="1" x14ac:dyDescent="0.2">
      <c r="A51" s="11" t="s">
        <v>58</v>
      </c>
      <c r="B51" s="12" t="s">
        <v>6</v>
      </c>
      <c r="C51" s="12" t="s">
        <v>7</v>
      </c>
      <c r="D51" s="12" t="s">
        <v>8</v>
      </c>
      <c r="E51" s="13" t="s">
        <v>35</v>
      </c>
    </row>
    <row r="52" spans="1:5" ht="14.25" x14ac:dyDescent="0.25">
      <c r="A52" s="40" t="s">
        <v>1</v>
      </c>
      <c r="B52" s="41">
        <v>0</v>
      </c>
      <c r="C52" s="41">
        <v>5</v>
      </c>
      <c r="D52" s="41">
        <f t="shared" ref="D52:D65" si="3">SUM(B52:C52)</f>
        <v>5</v>
      </c>
      <c r="E52" s="41">
        <v>5</v>
      </c>
    </row>
    <row r="53" spans="1:5" ht="14.25" x14ac:dyDescent="0.25">
      <c r="A53" s="42" t="s">
        <v>3</v>
      </c>
      <c r="B53" s="43">
        <v>0</v>
      </c>
      <c r="C53" s="43">
        <v>5</v>
      </c>
      <c r="D53" s="43">
        <f t="shared" si="3"/>
        <v>5</v>
      </c>
      <c r="E53" s="43">
        <v>6</v>
      </c>
    </row>
    <row r="54" spans="1:5" ht="14.25" x14ac:dyDescent="0.25">
      <c r="A54" s="42" t="s">
        <v>2</v>
      </c>
      <c r="B54" s="43">
        <v>1</v>
      </c>
      <c r="C54" s="43">
        <v>4</v>
      </c>
      <c r="D54" s="43">
        <f t="shared" si="3"/>
        <v>5</v>
      </c>
      <c r="E54" s="43">
        <v>5</v>
      </c>
    </row>
    <row r="55" spans="1:5" ht="14.25" x14ac:dyDescent="0.25">
      <c r="A55" s="42" t="s">
        <v>55</v>
      </c>
      <c r="B55" s="43">
        <v>0</v>
      </c>
      <c r="C55" s="43">
        <v>3</v>
      </c>
      <c r="D55" s="43">
        <f t="shared" si="3"/>
        <v>3</v>
      </c>
      <c r="E55" s="43">
        <v>3</v>
      </c>
    </row>
    <row r="56" spans="1:5" ht="14.25" x14ac:dyDescent="0.25">
      <c r="A56" s="42" t="s">
        <v>48</v>
      </c>
      <c r="B56" s="43">
        <v>1</v>
      </c>
      <c r="C56" s="43">
        <v>1</v>
      </c>
      <c r="D56" s="43">
        <f t="shared" si="3"/>
        <v>2</v>
      </c>
      <c r="E56" s="43">
        <v>2</v>
      </c>
    </row>
    <row r="57" spans="1:5" ht="14.25" x14ac:dyDescent="0.25">
      <c r="A57" s="42" t="s">
        <v>37</v>
      </c>
      <c r="B57" s="43">
        <v>1</v>
      </c>
      <c r="C57" s="43">
        <v>1</v>
      </c>
      <c r="D57" s="43">
        <f t="shared" si="3"/>
        <v>2</v>
      </c>
      <c r="E57" s="43">
        <v>2</v>
      </c>
    </row>
    <row r="58" spans="1:5" ht="14.25" x14ac:dyDescent="0.25">
      <c r="A58" s="42" t="s">
        <v>28</v>
      </c>
      <c r="B58" s="43">
        <v>0</v>
      </c>
      <c r="C58" s="43">
        <v>1</v>
      </c>
      <c r="D58" s="43">
        <f t="shared" si="3"/>
        <v>1</v>
      </c>
      <c r="E58" s="43">
        <v>1</v>
      </c>
    </row>
    <row r="59" spans="1:5" ht="14.25" x14ac:dyDescent="0.25">
      <c r="A59" s="42" t="s">
        <v>52</v>
      </c>
      <c r="B59" s="43">
        <v>0</v>
      </c>
      <c r="C59" s="43">
        <v>1</v>
      </c>
      <c r="D59" s="43">
        <f t="shared" si="3"/>
        <v>1</v>
      </c>
      <c r="E59" s="43">
        <v>1</v>
      </c>
    </row>
    <row r="60" spans="1:5" ht="14.25" x14ac:dyDescent="0.25">
      <c r="A60" s="42" t="s">
        <v>53</v>
      </c>
      <c r="B60" s="43">
        <v>0</v>
      </c>
      <c r="C60" s="43">
        <v>1</v>
      </c>
      <c r="D60" s="43">
        <f t="shared" si="3"/>
        <v>1</v>
      </c>
      <c r="E60" s="43">
        <v>1</v>
      </c>
    </row>
    <row r="61" spans="1:5" ht="14.25" x14ac:dyDescent="0.25">
      <c r="A61" s="42" t="s">
        <v>54</v>
      </c>
      <c r="B61" s="43">
        <v>0</v>
      </c>
      <c r="C61" s="43">
        <v>1</v>
      </c>
      <c r="D61" s="43">
        <f t="shared" si="3"/>
        <v>1</v>
      </c>
      <c r="E61" s="43">
        <v>1</v>
      </c>
    </row>
    <row r="62" spans="1:5" ht="14.25" x14ac:dyDescent="0.25">
      <c r="A62" s="42" t="s">
        <v>78</v>
      </c>
      <c r="B62" s="43">
        <v>1</v>
      </c>
      <c r="C62" s="43">
        <v>0</v>
      </c>
      <c r="D62" s="43">
        <f t="shared" si="3"/>
        <v>1</v>
      </c>
      <c r="E62" s="43">
        <v>1</v>
      </c>
    </row>
    <row r="63" spans="1:5" ht="14.25" x14ac:dyDescent="0.25">
      <c r="A63" s="42" t="s">
        <v>56</v>
      </c>
      <c r="B63" s="43">
        <v>1</v>
      </c>
      <c r="C63" s="43">
        <v>0</v>
      </c>
      <c r="D63" s="43">
        <f t="shared" si="3"/>
        <v>1</v>
      </c>
      <c r="E63" s="43">
        <v>1</v>
      </c>
    </row>
    <row r="64" spans="1:5" ht="14.25" x14ac:dyDescent="0.25">
      <c r="A64" s="42" t="s">
        <v>38</v>
      </c>
      <c r="B64" s="43">
        <v>0</v>
      </c>
      <c r="C64" s="43">
        <v>1</v>
      </c>
      <c r="D64" s="43">
        <f t="shared" si="3"/>
        <v>1</v>
      </c>
      <c r="E64" s="43">
        <v>1</v>
      </c>
    </row>
    <row r="65" spans="1:6" ht="14.25" x14ac:dyDescent="0.25">
      <c r="A65" s="45" t="s">
        <v>31</v>
      </c>
      <c r="B65" s="46">
        <v>0</v>
      </c>
      <c r="C65" s="46">
        <v>1</v>
      </c>
      <c r="D65" s="46">
        <f t="shared" si="3"/>
        <v>1</v>
      </c>
      <c r="E65" s="46">
        <v>2</v>
      </c>
    </row>
    <row r="66" spans="1:6" x14ac:dyDescent="0.2">
      <c r="A66" s="1" t="s">
        <v>34</v>
      </c>
      <c r="B66" s="2">
        <f>SUM(B52:B65)</f>
        <v>5</v>
      </c>
      <c r="C66" s="2">
        <f>SUM(C52:C65)</f>
        <v>25</v>
      </c>
      <c r="D66" s="2">
        <f>SUM(D52:D65)</f>
        <v>30</v>
      </c>
      <c r="E66" s="7">
        <f>SUM(E52:E65)</f>
        <v>32</v>
      </c>
      <c r="F66" s="25"/>
    </row>
    <row r="67" spans="1:6" x14ac:dyDescent="0.2">
      <c r="A67" s="47" t="s">
        <v>33</v>
      </c>
      <c r="B67" s="48">
        <v>6</v>
      </c>
      <c r="C67" s="48">
        <v>29</v>
      </c>
      <c r="D67" s="48">
        <f>SUM(B67:C67)</f>
        <v>35</v>
      </c>
    </row>
    <row r="68" spans="1:6" x14ac:dyDescent="0.2">
      <c r="A68" s="3" t="s">
        <v>80</v>
      </c>
      <c r="B68" s="4">
        <f>SUM(B66:B67)</f>
        <v>11</v>
      </c>
      <c r="C68" s="4">
        <f>SUM(C66:C67)</f>
        <v>54</v>
      </c>
      <c r="D68" s="4">
        <f>SUM(D66:D67)</f>
        <v>65</v>
      </c>
    </row>
    <row r="69" spans="1:6" x14ac:dyDescent="0.2">
      <c r="A69" s="8" t="s">
        <v>36</v>
      </c>
      <c r="B69" s="6">
        <f>B66/B68</f>
        <v>0.45454545454545453</v>
      </c>
      <c r="C69" s="6">
        <f>C66/C68</f>
        <v>0.46296296296296297</v>
      </c>
      <c r="D69" s="9">
        <f>D66/D68</f>
        <v>0.46153846153846156</v>
      </c>
    </row>
    <row r="70" spans="1:6" x14ac:dyDescent="0.2">
      <c r="A70" s="8"/>
      <c r="B70" s="6"/>
      <c r="C70" s="6"/>
      <c r="D70" s="9"/>
    </row>
    <row r="71" spans="1:6" x14ac:dyDescent="0.2">
      <c r="A71" s="8"/>
      <c r="B71" s="6"/>
      <c r="C71" s="6"/>
      <c r="D71" s="9"/>
    </row>
    <row r="72" spans="1:6" x14ac:dyDescent="0.2">
      <c r="A72" s="8"/>
      <c r="B72" s="6"/>
      <c r="C72" s="6"/>
      <c r="D72" s="9"/>
    </row>
    <row r="73" spans="1:6" x14ac:dyDescent="0.2">
      <c r="A73" s="8"/>
      <c r="B73" s="6"/>
      <c r="C73" s="6"/>
      <c r="D73" s="9"/>
    </row>
    <row r="74" spans="1:6" x14ac:dyDescent="0.2">
      <c r="A74" s="5" t="s">
        <v>47</v>
      </c>
    </row>
    <row r="75" spans="1:6" ht="27.75" customHeight="1" x14ac:dyDescent="0.2">
      <c r="A75" s="11" t="s">
        <v>57</v>
      </c>
      <c r="B75" s="12" t="s">
        <v>6</v>
      </c>
      <c r="C75" s="12" t="s">
        <v>7</v>
      </c>
      <c r="D75" s="12" t="s">
        <v>8</v>
      </c>
      <c r="E75" s="13" t="s">
        <v>35</v>
      </c>
    </row>
    <row r="76" spans="1:6" ht="14.25" x14ac:dyDescent="0.25">
      <c r="A76" s="40" t="s">
        <v>2</v>
      </c>
      <c r="B76" s="41">
        <v>0</v>
      </c>
      <c r="C76" s="41">
        <v>10</v>
      </c>
      <c r="D76" s="41">
        <f t="shared" ref="D76:D87" si="4">SUM(B76:C76)</f>
        <v>10</v>
      </c>
      <c r="E76" s="41">
        <v>10</v>
      </c>
    </row>
    <row r="77" spans="1:6" ht="14.25" x14ac:dyDescent="0.25">
      <c r="A77" s="42" t="s">
        <v>3</v>
      </c>
      <c r="B77" s="43">
        <v>0</v>
      </c>
      <c r="C77" s="43">
        <v>3</v>
      </c>
      <c r="D77" s="43">
        <f t="shared" si="4"/>
        <v>3</v>
      </c>
      <c r="E77" s="43">
        <v>3</v>
      </c>
    </row>
    <row r="78" spans="1:6" ht="14.25" x14ac:dyDescent="0.25">
      <c r="A78" s="42" t="s">
        <v>12</v>
      </c>
      <c r="B78" s="43">
        <v>0</v>
      </c>
      <c r="C78" s="43">
        <v>3</v>
      </c>
      <c r="D78" s="43">
        <f t="shared" si="4"/>
        <v>3</v>
      </c>
      <c r="E78" s="43">
        <v>3</v>
      </c>
    </row>
    <row r="79" spans="1:6" ht="14.25" x14ac:dyDescent="0.25">
      <c r="A79" s="42" t="s">
        <v>23</v>
      </c>
      <c r="B79" s="43">
        <v>0</v>
      </c>
      <c r="C79" s="43">
        <v>2</v>
      </c>
      <c r="D79" s="43">
        <f t="shared" si="4"/>
        <v>2</v>
      </c>
      <c r="E79" s="43">
        <v>2</v>
      </c>
    </row>
    <row r="80" spans="1:6" ht="14.25" x14ac:dyDescent="0.25">
      <c r="A80" s="42" t="s">
        <v>45</v>
      </c>
      <c r="B80" s="43">
        <v>0</v>
      </c>
      <c r="C80" s="43">
        <v>2</v>
      </c>
      <c r="D80" s="43">
        <f t="shared" si="4"/>
        <v>2</v>
      </c>
      <c r="E80" s="43">
        <v>2</v>
      </c>
    </row>
    <row r="81" spans="1:10" ht="14.25" x14ac:dyDescent="0.25">
      <c r="A81" s="42" t="s">
        <v>14</v>
      </c>
      <c r="B81" s="43">
        <v>0</v>
      </c>
      <c r="C81" s="43">
        <v>2</v>
      </c>
      <c r="D81" s="43">
        <f t="shared" si="4"/>
        <v>2</v>
      </c>
      <c r="E81" s="43">
        <v>2</v>
      </c>
    </row>
    <row r="82" spans="1:10" ht="14.25" x14ac:dyDescent="0.25">
      <c r="A82" s="42" t="s">
        <v>38</v>
      </c>
      <c r="B82" s="43">
        <v>1</v>
      </c>
      <c r="C82" s="43">
        <v>0</v>
      </c>
      <c r="D82" s="43">
        <f t="shared" si="4"/>
        <v>1</v>
      </c>
      <c r="E82" s="43">
        <v>1</v>
      </c>
    </row>
    <row r="83" spans="1:10" ht="14.25" x14ac:dyDescent="0.25">
      <c r="A83" s="42" t="s">
        <v>48</v>
      </c>
      <c r="B83" s="43">
        <v>2</v>
      </c>
      <c r="C83" s="43">
        <v>0</v>
      </c>
      <c r="D83" s="43">
        <f t="shared" si="4"/>
        <v>2</v>
      </c>
      <c r="E83" s="43">
        <v>2</v>
      </c>
    </row>
    <row r="84" spans="1:10" ht="14.25" x14ac:dyDescent="0.25">
      <c r="A84" s="42" t="s">
        <v>5</v>
      </c>
      <c r="B84" s="43">
        <v>0</v>
      </c>
      <c r="C84" s="43">
        <v>1</v>
      </c>
      <c r="D84" s="43">
        <f t="shared" si="4"/>
        <v>1</v>
      </c>
      <c r="E84" s="43">
        <v>1</v>
      </c>
    </row>
    <row r="85" spans="1:10" ht="14.25" x14ac:dyDescent="0.25">
      <c r="A85" s="42" t="s">
        <v>1</v>
      </c>
      <c r="B85" s="43">
        <v>0</v>
      </c>
      <c r="C85" s="43">
        <v>1</v>
      </c>
      <c r="D85" s="43">
        <f t="shared" si="4"/>
        <v>1</v>
      </c>
      <c r="E85" s="43">
        <v>1</v>
      </c>
    </row>
    <row r="86" spans="1:10" ht="14.25" x14ac:dyDescent="0.25">
      <c r="A86" s="42" t="s">
        <v>49</v>
      </c>
      <c r="B86" s="43">
        <v>0</v>
      </c>
      <c r="C86" s="43">
        <v>1</v>
      </c>
      <c r="D86" s="43">
        <f t="shared" si="4"/>
        <v>1</v>
      </c>
      <c r="E86" s="43">
        <v>1</v>
      </c>
    </row>
    <row r="87" spans="1:10" ht="14.25" x14ac:dyDescent="0.25">
      <c r="A87" s="45" t="s">
        <v>13</v>
      </c>
      <c r="B87" s="46">
        <v>0</v>
      </c>
      <c r="C87" s="46">
        <v>1</v>
      </c>
      <c r="D87" s="46">
        <f t="shared" si="4"/>
        <v>1</v>
      </c>
      <c r="E87" s="46">
        <v>1</v>
      </c>
      <c r="G87"/>
      <c r="H87"/>
      <c r="I87"/>
      <c r="J87"/>
    </row>
    <row r="88" spans="1:10" x14ac:dyDescent="0.2">
      <c r="A88" s="1" t="s">
        <v>34</v>
      </c>
      <c r="B88" s="2">
        <f>SUM(B76:B87)</f>
        <v>3</v>
      </c>
      <c r="C88" s="2">
        <f>SUM(C76:C87)</f>
        <v>26</v>
      </c>
      <c r="D88" s="2">
        <f>SUM(D76:D87)</f>
        <v>29</v>
      </c>
      <c r="E88" s="7">
        <f>SUM(E76:E87)</f>
        <v>29</v>
      </c>
    </row>
    <row r="89" spans="1:10" x14ac:dyDescent="0.2">
      <c r="A89" s="47" t="s">
        <v>33</v>
      </c>
      <c r="B89" s="48">
        <v>4</v>
      </c>
      <c r="C89" s="48">
        <v>43</v>
      </c>
      <c r="D89" s="48">
        <f>SUM(B89:C89)</f>
        <v>47</v>
      </c>
    </row>
    <row r="90" spans="1:10" x14ac:dyDescent="0.2">
      <c r="A90" s="3" t="s">
        <v>80</v>
      </c>
      <c r="B90" s="4">
        <f>SUM(B88:B89)</f>
        <v>7</v>
      </c>
      <c r="C90" s="4">
        <f>SUM(C88:C89)</f>
        <v>69</v>
      </c>
      <c r="D90" s="4">
        <f>SUM(D88:D89)</f>
        <v>76</v>
      </c>
    </row>
    <row r="91" spans="1:10" s="14" customFormat="1" x14ac:dyDescent="0.2">
      <c r="A91" s="8" t="s">
        <v>36</v>
      </c>
      <c r="B91" s="6">
        <f>B88/B90</f>
        <v>0.42857142857142855</v>
      </c>
      <c r="C91" s="6">
        <f>C88/C90</f>
        <v>0.37681159420289856</v>
      </c>
      <c r="D91" s="9">
        <f>D88/D90</f>
        <v>0.38157894736842107</v>
      </c>
      <c r="E91" s="10"/>
    </row>
    <row r="92" spans="1:10" s="14" customFormat="1" x14ac:dyDescent="0.2">
      <c r="A92" s="8"/>
      <c r="B92" s="6"/>
      <c r="C92" s="6"/>
      <c r="D92" s="9"/>
      <c r="E92" s="10"/>
    </row>
    <row r="93" spans="1:10" s="14" customFormat="1" x14ac:dyDescent="0.2">
      <c r="B93" s="6"/>
      <c r="C93" s="6"/>
      <c r="D93" s="9"/>
      <c r="E93" s="10"/>
    </row>
    <row r="94" spans="1:10" s="14" customFormat="1" ht="14.25" x14ac:dyDescent="0.25">
      <c r="A94" s="16" t="s">
        <v>167</v>
      </c>
      <c r="B94" s="6"/>
      <c r="C94" s="6"/>
      <c r="D94" s="9"/>
      <c r="E94" s="10"/>
    </row>
    <row r="95" spans="1:10" s="14" customFormat="1" x14ac:dyDescent="0.2">
      <c r="A95" s="8"/>
      <c r="B95" s="6"/>
      <c r="C95" s="6"/>
      <c r="D95" s="9"/>
      <c r="E95" s="10"/>
    </row>
    <row r="96" spans="1:10" x14ac:dyDescent="0.2">
      <c r="A96" s="5" t="s">
        <v>32</v>
      </c>
    </row>
    <row r="97" spans="1:5" s="14" customFormat="1" ht="27.75" customHeight="1" x14ac:dyDescent="0.2">
      <c r="A97" s="11" t="s">
        <v>58</v>
      </c>
      <c r="B97" s="12" t="s">
        <v>6</v>
      </c>
      <c r="C97" s="12" t="s">
        <v>7</v>
      </c>
      <c r="D97" s="12" t="s">
        <v>8</v>
      </c>
      <c r="E97" s="13" t="s">
        <v>35</v>
      </c>
    </row>
    <row r="98" spans="1:5" ht="14.25" x14ac:dyDescent="0.25">
      <c r="A98" s="40" t="s">
        <v>2</v>
      </c>
      <c r="B98" s="41">
        <v>0</v>
      </c>
      <c r="C98" s="41">
        <v>4</v>
      </c>
      <c r="D98" s="41">
        <f t="shared" ref="D98:D113" si="5">SUM(B98:C98)</f>
        <v>4</v>
      </c>
      <c r="E98" s="41">
        <v>4</v>
      </c>
    </row>
    <row r="99" spans="1:5" ht="14.25" x14ac:dyDescent="0.25">
      <c r="A99" s="42" t="s">
        <v>1</v>
      </c>
      <c r="B99" s="43">
        <v>0</v>
      </c>
      <c r="C99" s="43">
        <v>4</v>
      </c>
      <c r="D99" s="43">
        <f t="shared" si="5"/>
        <v>4</v>
      </c>
      <c r="E99" s="43">
        <v>4</v>
      </c>
    </row>
    <row r="100" spans="1:5" ht="14.25" x14ac:dyDescent="0.25">
      <c r="A100" s="42" t="s">
        <v>0</v>
      </c>
      <c r="B100" s="43">
        <v>1</v>
      </c>
      <c r="C100" s="43">
        <v>2</v>
      </c>
      <c r="D100" s="43">
        <f t="shared" si="5"/>
        <v>3</v>
      </c>
      <c r="E100" s="43">
        <v>3</v>
      </c>
    </row>
    <row r="101" spans="1:5" ht="14.25" x14ac:dyDescent="0.25">
      <c r="A101" s="42" t="s">
        <v>3</v>
      </c>
      <c r="B101" s="43">
        <v>0</v>
      </c>
      <c r="C101" s="43">
        <v>3</v>
      </c>
      <c r="D101" s="43">
        <f t="shared" si="5"/>
        <v>3</v>
      </c>
      <c r="E101" s="43">
        <v>3</v>
      </c>
    </row>
    <row r="102" spans="1:5" ht="14.25" x14ac:dyDescent="0.25">
      <c r="A102" s="42" t="s">
        <v>11</v>
      </c>
      <c r="B102" s="43">
        <v>0</v>
      </c>
      <c r="C102" s="43">
        <v>3</v>
      </c>
      <c r="D102" s="43">
        <f t="shared" si="5"/>
        <v>3</v>
      </c>
      <c r="E102" s="43">
        <v>3</v>
      </c>
    </row>
    <row r="103" spans="1:5" ht="14.25" x14ac:dyDescent="0.25">
      <c r="A103" s="42" t="s">
        <v>14</v>
      </c>
      <c r="B103" s="43">
        <v>0</v>
      </c>
      <c r="C103" s="43">
        <v>3</v>
      </c>
      <c r="D103" s="43">
        <f t="shared" si="5"/>
        <v>3</v>
      </c>
      <c r="E103" s="43">
        <v>3</v>
      </c>
    </row>
    <row r="104" spans="1:5" ht="14.25" x14ac:dyDescent="0.25">
      <c r="A104" s="42" t="s">
        <v>22</v>
      </c>
      <c r="B104" s="43">
        <v>1</v>
      </c>
      <c r="C104" s="43">
        <v>1</v>
      </c>
      <c r="D104" s="43">
        <f t="shared" si="5"/>
        <v>2</v>
      </c>
      <c r="E104" s="43">
        <v>2</v>
      </c>
    </row>
    <row r="105" spans="1:5" ht="14.25" x14ac:dyDescent="0.25">
      <c r="A105" s="42" t="s">
        <v>51</v>
      </c>
      <c r="B105" s="43">
        <v>0</v>
      </c>
      <c r="C105" s="43">
        <v>1</v>
      </c>
      <c r="D105" s="43">
        <f t="shared" si="5"/>
        <v>1</v>
      </c>
      <c r="E105" s="43">
        <v>1</v>
      </c>
    </row>
    <row r="106" spans="1:5" ht="14.25" x14ac:dyDescent="0.25">
      <c r="A106" s="42" t="s">
        <v>38</v>
      </c>
      <c r="B106" s="43">
        <v>0</v>
      </c>
      <c r="C106" s="43">
        <v>1</v>
      </c>
      <c r="D106" s="43">
        <f t="shared" si="5"/>
        <v>1</v>
      </c>
      <c r="E106" s="43">
        <v>1</v>
      </c>
    </row>
    <row r="107" spans="1:5" ht="14.25" x14ac:dyDescent="0.25">
      <c r="A107" s="42" t="s">
        <v>28</v>
      </c>
      <c r="B107" s="43">
        <v>0</v>
      </c>
      <c r="C107" s="43">
        <v>1</v>
      </c>
      <c r="D107" s="43">
        <f t="shared" si="5"/>
        <v>1</v>
      </c>
      <c r="E107" s="43">
        <v>1</v>
      </c>
    </row>
    <row r="108" spans="1:5" ht="14.25" x14ac:dyDescent="0.25">
      <c r="A108" s="49" t="s">
        <v>50</v>
      </c>
      <c r="B108" s="43">
        <v>0</v>
      </c>
      <c r="C108" s="43">
        <v>1</v>
      </c>
      <c r="D108" s="43">
        <f t="shared" si="5"/>
        <v>1</v>
      </c>
      <c r="E108" s="43">
        <v>1</v>
      </c>
    </row>
    <row r="109" spans="1:5" ht="14.25" x14ac:dyDescent="0.25">
      <c r="A109" s="42" t="s">
        <v>39</v>
      </c>
      <c r="B109" s="43">
        <v>0</v>
      </c>
      <c r="C109" s="43">
        <v>1</v>
      </c>
      <c r="D109" s="43">
        <f t="shared" si="5"/>
        <v>1</v>
      </c>
      <c r="E109" s="43">
        <v>1</v>
      </c>
    </row>
    <row r="110" spans="1:5" ht="14.25" x14ac:dyDescent="0.25">
      <c r="A110" s="42" t="s">
        <v>40</v>
      </c>
      <c r="B110" s="43">
        <v>0</v>
      </c>
      <c r="C110" s="43">
        <v>1</v>
      </c>
      <c r="D110" s="43">
        <f t="shared" si="5"/>
        <v>1</v>
      </c>
      <c r="E110" s="43">
        <v>1</v>
      </c>
    </row>
    <row r="111" spans="1:5" ht="14.25" x14ac:dyDescent="0.25">
      <c r="A111" s="42" t="s">
        <v>41</v>
      </c>
      <c r="B111" s="43">
        <v>0</v>
      </c>
      <c r="C111" s="43">
        <v>1</v>
      </c>
      <c r="D111" s="43">
        <f t="shared" ref="D111" si="6">SUM(B111:C111)</f>
        <v>1</v>
      </c>
      <c r="E111" s="43">
        <v>1</v>
      </c>
    </row>
    <row r="112" spans="1:5" ht="14.25" x14ac:dyDescent="0.25">
      <c r="A112" s="42" t="s">
        <v>31</v>
      </c>
      <c r="B112" s="43">
        <v>0</v>
      </c>
      <c r="C112" s="43">
        <v>1</v>
      </c>
      <c r="D112" s="43">
        <f t="shared" si="5"/>
        <v>1</v>
      </c>
      <c r="E112" s="43">
        <v>1</v>
      </c>
    </row>
    <row r="113" spans="1:5" ht="14.25" x14ac:dyDescent="0.25">
      <c r="A113" s="45" t="s">
        <v>42</v>
      </c>
      <c r="B113" s="46">
        <v>0</v>
      </c>
      <c r="C113" s="46">
        <v>1</v>
      </c>
      <c r="D113" s="46">
        <f t="shared" si="5"/>
        <v>1</v>
      </c>
      <c r="E113" s="46">
        <v>1</v>
      </c>
    </row>
    <row r="114" spans="1:5" x14ac:dyDescent="0.2">
      <c r="A114" s="1" t="s">
        <v>34</v>
      </c>
      <c r="B114" s="2">
        <f>SUM(B98:B113)</f>
        <v>2</v>
      </c>
      <c r="C114" s="2">
        <f>SUM(C98:C113)</f>
        <v>29</v>
      </c>
      <c r="D114" s="2">
        <f>SUM(D98:D113)</f>
        <v>31</v>
      </c>
      <c r="E114" s="7">
        <f>SUM(E98:E113)</f>
        <v>31</v>
      </c>
    </row>
    <row r="115" spans="1:5" x14ac:dyDescent="0.2">
      <c r="A115" s="47" t="s">
        <v>33</v>
      </c>
      <c r="B115" s="48">
        <v>5</v>
      </c>
      <c r="C115" s="48">
        <v>37</v>
      </c>
      <c r="D115" s="48">
        <f>SUM(B115:C115)</f>
        <v>42</v>
      </c>
    </row>
    <row r="116" spans="1:5" x14ac:dyDescent="0.2">
      <c r="A116" s="3" t="s">
        <v>81</v>
      </c>
      <c r="B116" s="4">
        <f>SUM(B114:B115)</f>
        <v>7</v>
      </c>
      <c r="C116" s="4">
        <f>SUM(C114:C115)</f>
        <v>66</v>
      </c>
      <c r="D116" s="4">
        <f>SUM(D114:D115)</f>
        <v>73</v>
      </c>
    </row>
    <row r="117" spans="1:5" x14ac:dyDescent="0.2">
      <c r="A117" s="8" t="s">
        <v>36</v>
      </c>
      <c r="B117" s="6">
        <f>B114/B116</f>
        <v>0.2857142857142857</v>
      </c>
      <c r="C117" s="6">
        <f>C114/C116</f>
        <v>0.43939393939393939</v>
      </c>
      <c r="D117" s="9">
        <f>D114/D116</f>
        <v>0.42465753424657532</v>
      </c>
    </row>
    <row r="118" spans="1:5" x14ac:dyDescent="0.2">
      <c r="A118" s="8"/>
      <c r="B118" s="6"/>
      <c r="C118" s="6"/>
      <c r="D118" s="9"/>
    </row>
    <row r="119" spans="1:5" x14ac:dyDescent="0.2">
      <c r="A119" s="8"/>
      <c r="B119" s="6"/>
      <c r="C119" s="6"/>
      <c r="D119" s="9"/>
    </row>
    <row r="120" spans="1:5" x14ac:dyDescent="0.2">
      <c r="B120" s="6"/>
      <c r="C120" s="6"/>
      <c r="D120" s="9"/>
    </row>
    <row r="121" spans="1:5" x14ac:dyDescent="0.2">
      <c r="B121" s="6"/>
      <c r="C121" s="6"/>
      <c r="D121" s="9"/>
    </row>
    <row r="122" spans="1:5" x14ac:dyDescent="0.2">
      <c r="A122" s="5" t="s">
        <v>9</v>
      </c>
    </row>
    <row r="123" spans="1:5" ht="27.75" customHeight="1" x14ac:dyDescent="0.2">
      <c r="A123" s="11" t="s">
        <v>57</v>
      </c>
      <c r="B123" s="12" t="s">
        <v>6</v>
      </c>
      <c r="C123" s="12" t="s">
        <v>7</v>
      </c>
      <c r="D123" s="12" t="s">
        <v>8</v>
      </c>
      <c r="E123" s="13" t="s">
        <v>35</v>
      </c>
    </row>
    <row r="124" spans="1:5" ht="14.25" x14ac:dyDescent="0.25">
      <c r="A124" s="40" t="s">
        <v>2</v>
      </c>
      <c r="B124" s="41">
        <v>0</v>
      </c>
      <c r="C124" s="41">
        <v>10</v>
      </c>
      <c r="D124" s="41">
        <f t="shared" ref="D124:D134" si="7">SUM(B124:C124)</f>
        <v>10</v>
      </c>
      <c r="E124" s="41">
        <v>10</v>
      </c>
    </row>
    <row r="125" spans="1:5" ht="14.25" x14ac:dyDescent="0.25">
      <c r="A125" s="42" t="s">
        <v>3</v>
      </c>
      <c r="B125" s="43">
        <v>1</v>
      </c>
      <c r="C125" s="43">
        <v>5</v>
      </c>
      <c r="D125" s="43">
        <f t="shared" si="7"/>
        <v>6</v>
      </c>
      <c r="E125" s="43">
        <v>6</v>
      </c>
    </row>
    <row r="126" spans="1:5" ht="14.25" x14ac:dyDescent="0.25">
      <c r="A126" s="42" t="s">
        <v>0</v>
      </c>
      <c r="B126" s="43">
        <v>1</v>
      </c>
      <c r="C126" s="43">
        <v>3</v>
      </c>
      <c r="D126" s="43">
        <f t="shared" si="7"/>
        <v>4</v>
      </c>
      <c r="E126" s="43">
        <v>4</v>
      </c>
    </row>
    <row r="127" spans="1:5" ht="14.25" x14ac:dyDescent="0.25">
      <c r="A127" s="42" t="s">
        <v>1</v>
      </c>
      <c r="B127" s="43">
        <v>0</v>
      </c>
      <c r="C127" s="43">
        <v>4</v>
      </c>
      <c r="D127" s="43">
        <f t="shared" si="7"/>
        <v>4</v>
      </c>
      <c r="E127" s="43">
        <v>4</v>
      </c>
    </row>
    <row r="128" spans="1:5" ht="14.25" x14ac:dyDescent="0.25">
      <c r="A128" s="42" t="s">
        <v>11</v>
      </c>
      <c r="B128" s="43">
        <v>0</v>
      </c>
      <c r="C128" s="43">
        <v>4</v>
      </c>
      <c r="D128" s="43">
        <f t="shared" si="7"/>
        <v>4</v>
      </c>
      <c r="E128" s="43">
        <v>4</v>
      </c>
    </row>
    <row r="129" spans="1:5" ht="14.25" x14ac:dyDescent="0.25">
      <c r="A129" s="42" t="s">
        <v>14</v>
      </c>
      <c r="B129" s="43">
        <v>0</v>
      </c>
      <c r="C129" s="43">
        <v>3</v>
      </c>
      <c r="D129" s="43">
        <f t="shared" si="7"/>
        <v>3</v>
      </c>
      <c r="E129" s="43">
        <v>3</v>
      </c>
    </row>
    <row r="130" spans="1:5" ht="14.25" x14ac:dyDescent="0.25">
      <c r="A130" s="42" t="s">
        <v>16</v>
      </c>
      <c r="B130" s="43">
        <v>1</v>
      </c>
      <c r="C130" s="43">
        <v>1</v>
      </c>
      <c r="D130" s="43">
        <f t="shared" si="7"/>
        <v>2</v>
      </c>
      <c r="E130" s="43">
        <v>2</v>
      </c>
    </row>
    <row r="131" spans="1:5" ht="14.25" x14ac:dyDescent="0.25">
      <c r="A131" s="42" t="s">
        <v>18</v>
      </c>
      <c r="B131" s="43">
        <v>0</v>
      </c>
      <c r="C131" s="43">
        <v>1</v>
      </c>
      <c r="D131" s="43">
        <f t="shared" si="7"/>
        <v>1</v>
      </c>
      <c r="E131" s="43">
        <v>1</v>
      </c>
    </row>
    <row r="132" spans="1:5" ht="14.25" x14ac:dyDescent="0.25">
      <c r="A132" s="42" t="s">
        <v>20</v>
      </c>
      <c r="B132" s="43">
        <v>0</v>
      </c>
      <c r="C132" s="43">
        <v>1</v>
      </c>
      <c r="D132" s="43">
        <f t="shared" si="7"/>
        <v>1</v>
      </c>
      <c r="E132" s="43">
        <v>1</v>
      </c>
    </row>
    <row r="133" spans="1:5" ht="14.25" x14ac:dyDescent="0.25">
      <c r="A133" s="42" t="s">
        <v>17</v>
      </c>
      <c r="B133" s="43">
        <v>0</v>
      </c>
      <c r="C133" s="43">
        <v>1</v>
      </c>
      <c r="D133" s="43">
        <f t="shared" si="7"/>
        <v>1</v>
      </c>
      <c r="E133" s="43">
        <v>1</v>
      </c>
    </row>
    <row r="134" spans="1:5" ht="14.25" x14ac:dyDescent="0.25">
      <c r="A134" s="45" t="s">
        <v>19</v>
      </c>
      <c r="B134" s="46">
        <v>0</v>
      </c>
      <c r="C134" s="46">
        <v>1</v>
      </c>
      <c r="D134" s="46">
        <f t="shared" si="7"/>
        <v>1</v>
      </c>
      <c r="E134" s="46">
        <v>1</v>
      </c>
    </row>
    <row r="135" spans="1:5" x14ac:dyDescent="0.2">
      <c r="A135" s="1" t="s">
        <v>34</v>
      </c>
      <c r="B135" s="2">
        <f>SUM(B124:B134)</f>
        <v>3</v>
      </c>
      <c r="C135" s="2">
        <f>SUM(C124:C134)</f>
        <v>34</v>
      </c>
      <c r="D135" s="2">
        <f>SUM(D124:D134)</f>
        <v>37</v>
      </c>
      <c r="E135" s="7">
        <f>SUM(E124:E134)</f>
        <v>37</v>
      </c>
    </row>
    <row r="136" spans="1:5" x14ac:dyDescent="0.2">
      <c r="A136" s="47" t="s">
        <v>33</v>
      </c>
      <c r="B136" s="48">
        <v>0</v>
      </c>
      <c r="C136" s="48">
        <v>27</v>
      </c>
      <c r="D136" s="48">
        <f>SUM(B136:C136)</f>
        <v>27</v>
      </c>
    </row>
    <row r="137" spans="1:5" x14ac:dyDescent="0.2">
      <c r="A137" s="3" t="s">
        <v>81</v>
      </c>
      <c r="B137" s="4">
        <f>SUM(B135:B136)</f>
        <v>3</v>
      </c>
      <c r="C137" s="4">
        <f t="shared" ref="C137:D137" si="8">SUM(C135:C136)</f>
        <v>61</v>
      </c>
      <c r="D137" s="4">
        <f t="shared" si="8"/>
        <v>64</v>
      </c>
    </row>
    <row r="138" spans="1:5" x14ac:dyDescent="0.2">
      <c r="A138" s="8" t="s">
        <v>36</v>
      </c>
      <c r="B138" s="6">
        <f t="shared" ref="B138:C138" si="9">B135/B137</f>
        <v>1</v>
      </c>
      <c r="C138" s="6">
        <f t="shared" si="9"/>
        <v>0.55737704918032782</v>
      </c>
      <c r="D138" s="9">
        <f>D135/D137</f>
        <v>0.578125</v>
      </c>
    </row>
    <row r="139" spans="1:5" x14ac:dyDescent="0.2">
      <c r="A139" s="8"/>
      <c r="B139" s="6"/>
      <c r="C139" s="6"/>
      <c r="D139" s="9"/>
    </row>
    <row r="140" spans="1:5" x14ac:dyDescent="0.2">
      <c r="A140" s="8"/>
      <c r="B140" s="6"/>
      <c r="C140" s="6"/>
      <c r="D140" s="9"/>
    </row>
    <row r="141" spans="1:5" ht="14.25" x14ac:dyDescent="0.25">
      <c r="A141" s="16"/>
      <c r="B141" s="6"/>
      <c r="C141" s="6"/>
      <c r="D141" s="9"/>
    </row>
    <row r="142" spans="1:5" ht="14.25" x14ac:dyDescent="0.25">
      <c r="A142" s="16" t="s">
        <v>167</v>
      </c>
      <c r="B142" s="6"/>
      <c r="C142" s="6"/>
      <c r="D142" s="9"/>
    </row>
    <row r="143" spans="1:5" ht="14.25" x14ac:dyDescent="0.25">
      <c r="A143" s="16"/>
      <c r="B143" s="6"/>
      <c r="C143" s="6"/>
      <c r="D143" s="9"/>
    </row>
    <row r="144" spans="1:5" x14ac:dyDescent="0.2">
      <c r="A144" s="5" t="s">
        <v>10</v>
      </c>
    </row>
    <row r="145" spans="1:5" s="14" customFormat="1" ht="27.75" customHeight="1" x14ac:dyDescent="0.2">
      <c r="A145" s="11" t="s">
        <v>57</v>
      </c>
      <c r="B145" s="12" t="s">
        <v>6</v>
      </c>
      <c r="C145" s="12" t="s">
        <v>7</v>
      </c>
      <c r="D145" s="12" t="s">
        <v>8</v>
      </c>
      <c r="E145" s="13" t="s">
        <v>35</v>
      </c>
    </row>
    <row r="146" spans="1:5" ht="14.25" x14ac:dyDescent="0.25">
      <c r="A146" s="40" t="s">
        <v>1</v>
      </c>
      <c r="B146" s="41">
        <v>0</v>
      </c>
      <c r="C146" s="41">
        <v>10</v>
      </c>
      <c r="D146" s="41">
        <f t="shared" ref="D146:D161" si="10">SUM(B146:C146)</f>
        <v>10</v>
      </c>
      <c r="E146" s="41">
        <v>10</v>
      </c>
    </row>
    <row r="147" spans="1:5" ht="14.25" x14ac:dyDescent="0.25">
      <c r="A147" s="42" t="s">
        <v>3</v>
      </c>
      <c r="B147" s="43">
        <v>0</v>
      </c>
      <c r="C147" s="43">
        <v>6</v>
      </c>
      <c r="D147" s="43">
        <f t="shared" si="10"/>
        <v>6</v>
      </c>
      <c r="E147" s="43">
        <v>6</v>
      </c>
    </row>
    <row r="148" spans="1:5" ht="14.25" x14ac:dyDescent="0.25">
      <c r="A148" s="42" t="s">
        <v>16</v>
      </c>
      <c r="B148" s="43">
        <v>1</v>
      </c>
      <c r="C148" s="43">
        <v>3</v>
      </c>
      <c r="D148" s="43">
        <f t="shared" si="10"/>
        <v>4</v>
      </c>
      <c r="E148" s="43">
        <v>4</v>
      </c>
    </row>
    <row r="149" spans="1:5" ht="14.25" x14ac:dyDescent="0.25">
      <c r="A149" s="42" t="s">
        <v>11</v>
      </c>
      <c r="B149" s="43">
        <v>0</v>
      </c>
      <c r="C149" s="43">
        <v>4</v>
      </c>
      <c r="D149" s="43">
        <f t="shared" si="10"/>
        <v>4</v>
      </c>
      <c r="E149" s="43">
        <v>4</v>
      </c>
    </row>
    <row r="150" spans="1:5" ht="14.25" x14ac:dyDescent="0.25">
      <c r="A150" s="42" t="s">
        <v>0</v>
      </c>
      <c r="B150" s="43">
        <v>1</v>
      </c>
      <c r="C150" s="43">
        <v>2</v>
      </c>
      <c r="D150" s="43">
        <f t="shared" si="10"/>
        <v>3</v>
      </c>
      <c r="E150" s="43">
        <v>3</v>
      </c>
    </row>
    <row r="151" spans="1:5" ht="14.25" x14ac:dyDescent="0.25">
      <c r="A151" s="42" t="s">
        <v>2</v>
      </c>
      <c r="B151" s="43">
        <v>1</v>
      </c>
      <c r="C151" s="43">
        <v>2</v>
      </c>
      <c r="D151" s="43">
        <f t="shared" si="10"/>
        <v>3</v>
      </c>
      <c r="E151" s="43">
        <v>3</v>
      </c>
    </row>
    <row r="152" spans="1:5" ht="14.25" x14ac:dyDescent="0.25">
      <c r="A152" s="42" t="s">
        <v>24</v>
      </c>
      <c r="B152" s="43">
        <v>0</v>
      </c>
      <c r="C152" s="43">
        <v>3</v>
      </c>
      <c r="D152" s="43">
        <f t="shared" si="10"/>
        <v>3</v>
      </c>
      <c r="E152" s="43">
        <v>3</v>
      </c>
    </row>
    <row r="153" spans="1:5" ht="14.25" x14ac:dyDescent="0.25">
      <c r="A153" s="42" t="s">
        <v>12</v>
      </c>
      <c r="B153" s="43">
        <v>1</v>
      </c>
      <c r="C153" s="43">
        <v>2</v>
      </c>
      <c r="D153" s="43">
        <f t="shared" si="10"/>
        <v>3</v>
      </c>
      <c r="E153" s="43">
        <v>3</v>
      </c>
    </row>
    <row r="154" spans="1:5" ht="14.25" x14ac:dyDescent="0.25">
      <c r="A154" s="42" t="s">
        <v>22</v>
      </c>
      <c r="B154" s="43">
        <v>0</v>
      </c>
      <c r="C154" s="43">
        <v>2</v>
      </c>
      <c r="D154" s="43">
        <f t="shared" si="10"/>
        <v>2</v>
      </c>
      <c r="E154" s="43">
        <v>2</v>
      </c>
    </row>
    <row r="155" spans="1:5" ht="14.25" x14ac:dyDescent="0.25">
      <c r="A155" s="42" t="s">
        <v>21</v>
      </c>
      <c r="B155" s="43">
        <v>0</v>
      </c>
      <c r="C155" s="43">
        <v>1</v>
      </c>
      <c r="D155" s="43">
        <f t="shared" si="10"/>
        <v>1</v>
      </c>
      <c r="E155" s="43">
        <v>1</v>
      </c>
    </row>
    <row r="156" spans="1:5" ht="14.25" x14ac:dyDescent="0.25">
      <c r="A156" s="42" t="s">
        <v>4</v>
      </c>
      <c r="B156" s="43">
        <v>0</v>
      </c>
      <c r="C156" s="43">
        <v>1</v>
      </c>
      <c r="D156" s="43">
        <f t="shared" si="10"/>
        <v>1</v>
      </c>
      <c r="E156" s="43">
        <v>1</v>
      </c>
    </row>
    <row r="157" spans="1:5" ht="14.25" x14ac:dyDescent="0.25">
      <c r="A157" s="42" t="s">
        <v>5</v>
      </c>
      <c r="B157" s="43">
        <v>0</v>
      </c>
      <c r="C157" s="43">
        <v>1</v>
      </c>
      <c r="D157" s="43">
        <f t="shared" si="10"/>
        <v>1</v>
      </c>
      <c r="E157" s="43">
        <v>1</v>
      </c>
    </row>
    <row r="158" spans="1:5" ht="14.25" x14ac:dyDescent="0.25">
      <c r="A158" s="42" t="s">
        <v>23</v>
      </c>
      <c r="B158" s="43">
        <v>1</v>
      </c>
      <c r="C158" s="43">
        <v>0</v>
      </c>
      <c r="D158" s="43">
        <f t="shared" si="10"/>
        <v>1</v>
      </c>
      <c r="E158" s="43">
        <v>1</v>
      </c>
    </row>
    <row r="159" spans="1:5" ht="14.25" x14ac:dyDescent="0.25">
      <c r="A159" s="42" t="s">
        <v>18</v>
      </c>
      <c r="B159" s="43">
        <v>0</v>
      </c>
      <c r="C159" s="43">
        <v>1</v>
      </c>
      <c r="D159" s="43">
        <f t="shared" si="10"/>
        <v>1</v>
      </c>
      <c r="E159" s="43">
        <v>2</v>
      </c>
    </row>
    <row r="160" spans="1:5" ht="14.25" x14ac:dyDescent="0.25">
      <c r="A160" s="42" t="s">
        <v>14</v>
      </c>
      <c r="B160" s="43">
        <v>0</v>
      </c>
      <c r="C160" s="43">
        <v>1</v>
      </c>
      <c r="D160" s="43">
        <f t="shared" si="10"/>
        <v>1</v>
      </c>
      <c r="E160" s="43">
        <v>1</v>
      </c>
    </row>
    <row r="161" spans="1:5" ht="14.25" x14ac:dyDescent="0.25">
      <c r="A161" s="45" t="s">
        <v>13</v>
      </c>
      <c r="B161" s="46">
        <v>1</v>
      </c>
      <c r="C161" s="46">
        <v>0</v>
      </c>
      <c r="D161" s="46">
        <f t="shared" si="10"/>
        <v>1</v>
      </c>
      <c r="E161" s="46">
        <v>1</v>
      </c>
    </row>
    <row r="162" spans="1:5" x14ac:dyDescent="0.2">
      <c r="A162" s="1" t="s">
        <v>34</v>
      </c>
      <c r="B162" s="2">
        <f>SUM(B146:B161)</f>
        <v>6</v>
      </c>
      <c r="C162" s="2">
        <f t="shared" ref="C162:D162" si="11">SUM(C146:C161)</f>
        <v>39</v>
      </c>
      <c r="D162" s="2">
        <f t="shared" si="11"/>
        <v>45</v>
      </c>
      <c r="E162" s="7">
        <f>SUM(E146:E161)</f>
        <v>46</v>
      </c>
    </row>
    <row r="163" spans="1:5" x14ac:dyDescent="0.2">
      <c r="A163" s="47" t="s">
        <v>33</v>
      </c>
      <c r="B163" s="48">
        <v>4</v>
      </c>
      <c r="C163" s="48">
        <v>30</v>
      </c>
      <c r="D163" s="48">
        <f>SUM(B163:C163)</f>
        <v>34</v>
      </c>
    </row>
    <row r="164" spans="1:5" x14ac:dyDescent="0.2">
      <c r="A164" s="3" t="s">
        <v>81</v>
      </c>
      <c r="B164" s="4">
        <f>SUM(B162:B163)</f>
        <v>10</v>
      </c>
      <c r="C164" s="4">
        <f t="shared" ref="C164" si="12">SUM(C162:C163)</f>
        <v>69</v>
      </c>
      <c r="D164" s="4">
        <f t="shared" ref="D164" si="13">SUM(D162:D163)</f>
        <v>79</v>
      </c>
    </row>
    <row r="165" spans="1:5" x14ac:dyDescent="0.2">
      <c r="A165" s="8" t="s">
        <v>36</v>
      </c>
      <c r="B165" s="6">
        <f t="shared" ref="B165" si="14">B162/B164</f>
        <v>0.6</v>
      </c>
      <c r="C165" s="6">
        <f t="shared" ref="C165" si="15">C162/C164</f>
        <v>0.56521739130434778</v>
      </c>
      <c r="D165" s="9">
        <f>D162/D164</f>
        <v>0.569620253164557</v>
      </c>
    </row>
    <row r="166" spans="1:5" x14ac:dyDescent="0.2">
      <c r="B166" s="6"/>
      <c r="C166" s="6"/>
      <c r="D166" s="9"/>
    </row>
    <row r="167" spans="1:5" x14ac:dyDescent="0.2">
      <c r="B167" s="6"/>
      <c r="C167" s="6"/>
      <c r="D167" s="9"/>
    </row>
    <row r="168" spans="1:5" x14ac:dyDescent="0.2">
      <c r="A168" s="5" t="s">
        <v>15</v>
      </c>
    </row>
    <row r="169" spans="1:5" ht="27.75" customHeight="1" x14ac:dyDescent="0.2">
      <c r="A169" s="11" t="s">
        <v>57</v>
      </c>
      <c r="B169" s="12" t="s">
        <v>6</v>
      </c>
      <c r="C169" s="12" t="s">
        <v>7</v>
      </c>
      <c r="D169" s="12" t="s">
        <v>8</v>
      </c>
      <c r="E169" s="13" t="s">
        <v>35</v>
      </c>
    </row>
    <row r="170" spans="1:5" ht="14.25" x14ac:dyDescent="0.25">
      <c r="A170" s="40" t="s">
        <v>2</v>
      </c>
      <c r="B170" s="41">
        <v>2</v>
      </c>
      <c r="C170" s="41">
        <v>8</v>
      </c>
      <c r="D170" s="41">
        <f t="shared" ref="D170:D185" si="16">SUM(B170:C170)</f>
        <v>10</v>
      </c>
      <c r="E170" s="41">
        <v>10</v>
      </c>
    </row>
    <row r="171" spans="1:5" ht="14.25" x14ac:dyDescent="0.25">
      <c r="A171" s="42" t="s">
        <v>11</v>
      </c>
      <c r="B171" s="43">
        <v>1</v>
      </c>
      <c r="C171" s="43">
        <v>5</v>
      </c>
      <c r="D171" s="43">
        <f t="shared" si="16"/>
        <v>6</v>
      </c>
      <c r="E171" s="43">
        <v>6</v>
      </c>
    </row>
    <row r="172" spans="1:5" ht="14.25" x14ac:dyDescent="0.25">
      <c r="A172" s="42" t="s">
        <v>1</v>
      </c>
      <c r="B172" s="43">
        <v>0</v>
      </c>
      <c r="C172" s="43">
        <v>4</v>
      </c>
      <c r="D172" s="43">
        <f t="shared" si="16"/>
        <v>4</v>
      </c>
      <c r="E172" s="43">
        <v>4</v>
      </c>
    </row>
    <row r="173" spans="1:5" ht="14.25" x14ac:dyDescent="0.25">
      <c r="A173" s="42" t="s">
        <v>4</v>
      </c>
      <c r="B173" s="43">
        <v>1</v>
      </c>
      <c r="C173" s="43">
        <v>1</v>
      </c>
      <c r="D173" s="43">
        <f t="shared" si="16"/>
        <v>2</v>
      </c>
      <c r="E173" s="43">
        <v>2</v>
      </c>
    </row>
    <row r="174" spans="1:5" ht="14.25" x14ac:dyDescent="0.25">
      <c r="A174" s="42" t="s">
        <v>5</v>
      </c>
      <c r="B174" s="43">
        <v>0</v>
      </c>
      <c r="C174" s="43">
        <v>2</v>
      </c>
      <c r="D174" s="43">
        <f t="shared" si="16"/>
        <v>2</v>
      </c>
      <c r="E174" s="43">
        <v>2</v>
      </c>
    </row>
    <row r="175" spans="1:5" ht="14.25" x14ac:dyDescent="0.25">
      <c r="A175" s="42" t="s">
        <v>0</v>
      </c>
      <c r="B175" s="43">
        <v>1</v>
      </c>
      <c r="C175" s="43">
        <v>1</v>
      </c>
      <c r="D175" s="43">
        <f t="shared" si="16"/>
        <v>2</v>
      </c>
      <c r="E175" s="43">
        <v>2</v>
      </c>
    </row>
    <row r="176" spans="1:5" ht="14.25" x14ac:dyDescent="0.25">
      <c r="A176" s="42" t="s">
        <v>3</v>
      </c>
      <c r="B176" s="43">
        <v>0</v>
      </c>
      <c r="C176" s="43">
        <v>2</v>
      </c>
      <c r="D176" s="43">
        <f t="shared" si="16"/>
        <v>2</v>
      </c>
      <c r="E176" s="43">
        <v>2</v>
      </c>
    </row>
    <row r="177" spans="1:5" ht="14.25" x14ac:dyDescent="0.25">
      <c r="A177" s="42" t="s">
        <v>25</v>
      </c>
      <c r="B177" s="43">
        <v>1</v>
      </c>
      <c r="C177" s="43">
        <v>1</v>
      </c>
      <c r="D177" s="43">
        <f t="shared" si="16"/>
        <v>2</v>
      </c>
      <c r="E177" s="43">
        <v>2</v>
      </c>
    </row>
    <row r="178" spans="1:5" ht="14.25" x14ac:dyDescent="0.25">
      <c r="A178" s="42" t="s">
        <v>18</v>
      </c>
      <c r="B178" s="43">
        <v>1</v>
      </c>
      <c r="C178" s="43">
        <v>1</v>
      </c>
      <c r="D178" s="43">
        <f t="shared" si="16"/>
        <v>2</v>
      </c>
      <c r="E178" s="43">
        <v>2</v>
      </c>
    </row>
    <row r="179" spans="1:5" ht="14.25" x14ac:dyDescent="0.25">
      <c r="A179" s="42" t="s">
        <v>17</v>
      </c>
      <c r="B179" s="43">
        <v>0</v>
      </c>
      <c r="C179" s="43">
        <v>2</v>
      </c>
      <c r="D179" s="43">
        <f t="shared" si="16"/>
        <v>2</v>
      </c>
      <c r="E179" s="43">
        <v>2</v>
      </c>
    </row>
    <row r="180" spans="1:5" ht="14.25" x14ac:dyDescent="0.25">
      <c r="A180" s="42" t="s">
        <v>16</v>
      </c>
      <c r="B180" s="43">
        <v>0</v>
      </c>
      <c r="C180" s="43">
        <v>2</v>
      </c>
      <c r="D180" s="43">
        <f t="shared" si="16"/>
        <v>2</v>
      </c>
      <c r="E180" s="43">
        <v>2</v>
      </c>
    </row>
    <row r="181" spans="1:5" ht="14.25" x14ac:dyDescent="0.25">
      <c r="A181" s="42" t="s">
        <v>22</v>
      </c>
      <c r="B181" s="43">
        <v>1</v>
      </c>
      <c r="C181" s="43">
        <v>1</v>
      </c>
      <c r="D181" s="43">
        <f t="shared" si="16"/>
        <v>2</v>
      </c>
      <c r="E181" s="43">
        <v>2</v>
      </c>
    </row>
    <row r="182" spans="1:5" ht="14.25" x14ac:dyDescent="0.25">
      <c r="A182" s="42" t="s">
        <v>23</v>
      </c>
      <c r="B182" s="43">
        <v>1</v>
      </c>
      <c r="C182" s="43">
        <v>0</v>
      </c>
      <c r="D182" s="43">
        <f t="shared" si="16"/>
        <v>1</v>
      </c>
      <c r="E182" s="43">
        <v>1</v>
      </c>
    </row>
    <row r="183" spans="1:5" ht="14.25" x14ac:dyDescent="0.25">
      <c r="A183" s="42" t="s">
        <v>20</v>
      </c>
      <c r="B183" s="43">
        <v>1</v>
      </c>
      <c r="C183" s="43">
        <v>0</v>
      </c>
      <c r="D183" s="43">
        <f t="shared" si="16"/>
        <v>1</v>
      </c>
      <c r="E183" s="43">
        <v>1</v>
      </c>
    </row>
    <row r="184" spans="1:5" ht="14.25" x14ac:dyDescent="0.25">
      <c r="A184" s="42" t="s">
        <v>12</v>
      </c>
      <c r="B184" s="43">
        <v>1</v>
      </c>
      <c r="C184" s="43">
        <v>0</v>
      </c>
      <c r="D184" s="43">
        <f t="shared" si="16"/>
        <v>1</v>
      </c>
      <c r="E184" s="43">
        <v>1</v>
      </c>
    </row>
    <row r="185" spans="1:5" ht="14.25" x14ac:dyDescent="0.25">
      <c r="A185" s="45" t="s">
        <v>14</v>
      </c>
      <c r="B185" s="46">
        <v>0</v>
      </c>
      <c r="C185" s="46">
        <v>1</v>
      </c>
      <c r="D185" s="46">
        <f t="shared" si="16"/>
        <v>1</v>
      </c>
      <c r="E185" s="46">
        <v>1</v>
      </c>
    </row>
    <row r="186" spans="1:5" x14ac:dyDescent="0.2">
      <c r="A186" s="1" t="s">
        <v>34</v>
      </c>
      <c r="B186" s="2">
        <f>SUM(B170:B185)</f>
        <v>11</v>
      </c>
      <c r="C186" s="2">
        <f>SUM(C170:C185)</f>
        <v>31</v>
      </c>
      <c r="D186" s="2">
        <f>SUM(D170:D185)</f>
        <v>42</v>
      </c>
      <c r="E186" s="7">
        <f>SUM(E170:E185)</f>
        <v>42</v>
      </c>
    </row>
    <row r="187" spans="1:5" x14ac:dyDescent="0.2">
      <c r="A187" s="47" t="s">
        <v>33</v>
      </c>
      <c r="B187" s="48">
        <v>4</v>
      </c>
      <c r="C187" s="48">
        <v>33</v>
      </c>
      <c r="D187" s="48">
        <f>SUM(B187:C187)</f>
        <v>37</v>
      </c>
    </row>
    <row r="188" spans="1:5" x14ac:dyDescent="0.2">
      <c r="A188" s="3" t="s">
        <v>81</v>
      </c>
      <c r="B188" s="4">
        <f>SUM(B186:B187)</f>
        <v>15</v>
      </c>
      <c r="C188" s="4">
        <f>SUM(C186:C187)</f>
        <v>64</v>
      </c>
      <c r="D188" s="4">
        <f>SUM(D186:D187)</f>
        <v>79</v>
      </c>
    </row>
    <row r="189" spans="1:5" x14ac:dyDescent="0.2">
      <c r="A189" s="8" t="s">
        <v>36</v>
      </c>
      <c r="B189" s="6">
        <f>B186/B188</f>
        <v>0.73333333333333328</v>
      </c>
      <c r="C189" s="6">
        <f>C186/C188</f>
        <v>0.484375</v>
      </c>
      <c r="D189" s="9">
        <f>D186/D188</f>
        <v>0.53164556962025311</v>
      </c>
    </row>
    <row r="190" spans="1:5" s="14" customFormat="1" ht="12" x14ac:dyDescent="0.2"/>
    <row r="191" spans="1:5" ht="14.25" x14ac:dyDescent="0.25">
      <c r="A191" s="16" t="s">
        <v>167</v>
      </c>
    </row>
    <row r="192" spans="1:5" x14ac:dyDescent="0.2">
      <c r="A192" s="5" t="s">
        <v>26</v>
      </c>
    </row>
    <row r="193" spans="1:5" s="14" customFormat="1" ht="27.75" customHeight="1" x14ac:dyDescent="0.2">
      <c r="A193" s="11" t="s">
        <v>57</v>
      </c>
      <c r="B193" s="12" t="s">
        <v>6</v>
      </c>
      <c r="C193" s="12" t="s">
        <v>7</v>
      </c>
      <c r="D193" s="12" t="s">
        <v>8</v>
      </c>
      <c r="E193" s="13" t="s">
        <v>35</v>
      </c>
    </row>
    <row r="194" spans="1:5" ht="14.25" x14ac:dyDescent="0.25">
      <c r="A194" s="40" t="s">
        <v>2</v>
      </c>
      <c r="B194" s="41">
        <v>1</v>
      </c>
      <c r="C194" s="41">
        <v>3</v>
      </c>
      <c r="D194" s="41">
        <f t="shared" ref="D194:D207" si="17">SUM(B194:C194)</f>
        <v>4</v>
      </c>
      <c r="E194" s="41">
        <v>4</v>
      </c>
    </row>
    <row r="195" spans="1:5" ht="14.25" x14ac:dyDescent="0.25">
      <c r="A195" s="42" t="s">
        <v>16</v>
      </c>
      <c r="B195" s="43">
        <v>1</v>
      </c>
      <c r="C195" s="43">
        <v>3</v>
      </c>
      <c r="D195" s="43">
        <f t="shared" si="17"/>
        <v>4</v>
      </c>
      <c r="E195" s="43">
        <v>4</v>
      </c>
    </row>
    <row r="196" spans="1:5" ht="14.25" x14ac:dyDescent="0.25">
      <c r="A196" s="42" t="s">
        <v>14</v>
      </c>
      <c r="B196" s="43">
        <v>1</v>
      </c>
      <c r="C196" s="43">
        <v>3</v>
      </c>
      <c r="D196" s="43">
        <f t="shared" si="17"/>
        <v>4</v>
      </c>
      <c r="E196" s="43">
        <v>4</v>
      </c>
    </row>
    <row r="197" spans="1:5" ht="14.25" x14ac:dyDescent="0.25">
      <c r="A197" s="42" t="s">
        <v>0</v>
      </c>
      <c r="B197" s="43">
        <v>0</v>
      </c>
      <c r="C197" s="43">
        <v>3</v>
      </c>
      <c r="D197" s="43">
        <f t="shared" si="17"/>
        <v>3</v>
      </c>
      <c r="E197" s="43">
        <v>3</v>
      </c>
    </row>
    <row r="198" spans="1:5" ht="14.25" x14ac:dyDescent="0.25">
      <c r="A198" s="42" t="s">
        <v>3</v>
      </c>
      <c r="B198" s="43">
        <v>0</v>
      </c>
      <c r="C198" s="43">
        <v>2</v>
      </c>
      <c r="D198" s="43">
        <f t="shared" si="17"/>
        <v>2</v>
      </c>
      <c r="E198" s="43">
        <v>2</v>
      </c>
    </row>
    <row r="199" spans="1:5" ht="14.25" x14ac:dyDescent="0.25">
      <c r="A199" s="42" t="s">
        <v>13</v>
      </c>
      <c r="B199" s="43">
        <v>0</v>
      </c>
      <c r="C199" s="43">
        <v>2</v>
      </c>
      <c r="D199" s="43">
        <f t="shared" si="17"/>
        <v>2</v>
      </c>
      <c r="E199" s="43">
        <v>2</v>
      </c>
    </row>
    <row r="200" spans="1:5" ht="14.25" x14ac:dyDescent="0.25">
      <c r="A200" s="42" t="s">
        <v>21</v>
      </c>
      <c r="B200" s="43">
        <v>0</v>
      </c>
      <c r="C200" s="43">
        <v>1</v>
      </c>
      <c r="D200" s="43">
        <f t="shared" si="17"/>
        <v>1</v>
      </c>
      <c r="E200" s="43">
        <v>1</v>
      </c>
    </row>
    <row r="201" spans="1:5" ht="14.25" x14ac:dyDescent="0.25">
      <c r="A201" s="42" t="s">
        <v>5</v>
      </c>
      <c r="B201" s="43">
        <v>0</v>
      </c>
      <c r="C201" s="43">
        <v>1</v>
      </c>
      <c r="D201" s="43">
        <f t="shared" si="17"/>
        <v>1</v>
      </c>
      <c r="E201" s="43">
        <v>1</v>
      </c>
    </row>
    <row r="202" spans="1:5" ht="14.25" x14ac:dyDescent="0.25">
      <c r="A202" s="42" t="s">
        <v>1</v>
      </c>
      <c r="B202" s="43">
        <v>0</v>
      </c>
      <c r="C202" s="43">
        <v>1</v>
      </c>
      <c r="D202" s="43">
        <f t="shared" si="17"/>
        <v>1</v>
      </c>
      <c r="E202" s="43">
        <v>1</v>
      </c>
    </row>
    <row r="203" spans="1:5" ht="14.25" x14ac:dyDescent="0.25">
      <c r="A203" s="42" t="s">
        <v>25</v>
      </c>
      <c r="B203" s="43">
        <v>0</v>
      </c>
      <c r="C203" s="43">
        <v>1</v>
      </c>
      <c r="D203" s="43">
        <f t="shared" si="17"/>
        <v>1</v>
      </c>
      <c r="E203" s="43">
        <v>1</v>
      </c>
    </row>
    <row r="204" spans="1:5" ht="14.25" x14ac:dyDescent="0.25">
      <c r="A204" s="42" t="s">
        <v>18</v>
      </c>
      <c r="B204" s="43">
        <v>0</v>
      </c>
      <c r="C204" s="43">
        <v>1</v>
      </c>
      <c r="D204" s="43">
        <f t="shared" si="17"/>
        <v>1</v>
      </c>
      <c r="E204" s="43">
        <v>1</v>
      </c>
    </row>
    <row r="205" spans="1:5" ht="14.25" x14ac:dyDescent="0.25">
      <c r="A205" s="42" t="s">
        <v>29</v>
      </c>
      <c r="B205" s="43">
        <v>0</v>
      </c>
      <c r="C205" s="43">
        <v>1</v>
      </c>
      <c r="D205" s="43">
        <f t="shared" si="17"/>
        <v>1</v>
      </c>
      <c r="E205" s="43">
        <v>1</v>
      </c>
    </row>
    <row r="206" spans="1:5" ht="14.25" x14ac:dyDescent="0.25">
      <c r="A206" s="42" t="s">
        <v>30</v>
      </c>
      <c r="B206" s="43">
        <v>1</v>
      </c>
      <c r="C206" s="43">
        <v>0</v>
      </c>
      <c r="D206" s="43">
        <f t="shared" si="17"/>
        <v>1</v>
      </c>
      <c r="E206" s="43">
        <v>1</v>
      </c>
    </row>
    <row r="207" spans="1:5" ht="14.25" x14ac:dyDescent="0.25">
      <c r="A207" s="45" t="s">
        <v>31</v>
      </c>
      <c r="B207" s="46">
        <v>0</v>
      </c>
      <c r="C207" s="46">
        <v>1</v>
      </c>
      <c r="D207" s="46">
        <f t="shared" si="17"/>
        <v>1</v>
      </c>
      <c r="E207" s="46">
        <v>1</v>
      </c>
    </row>
    <row r="208" spans="1:5" x14ac:dyDescent="0.2">
      <c r="A208" s="1" t="s">
        <v>34</v>
      </c>
      <c r="B208" s="2">
        <f>SUM(B194:B207)</f>
        <v>4</v>
      </c>
      <c r="C208" s="2">
        <f t="shared" ref="C208:E208" si="18">SUM(C194:C207)</f>
        <v>23</v>
      </c>
      <c r="D208" s="2">
        <f t="shared" si="18"/>
        <v>27</v>
      </c>
      <c r="E208" s="7">
        <f t="shared" si="18"/>
        <v>27</v>
      </c>
    </row>
    <row r="209" spans="1:5" x14ac:dyDescent="0.2">
      <c r="A209" s="47" t="s">
        <v>33</v>
      </c>
      <c r="B209" s="48">
        <v>3</v>
      </c>
      <c r="C209" s="48">
        <v>14</v>
      </c>
      <c r="D209" s="48">
        <f>SUM(B209:C209)</f>
        <v>17</v>
      </c>
    </row>
    <row r="210" spans="1:5" x14ac:dyDescent="0.2">
      <c r="A210" s="3" t="s">
        <v>81</v>
      </c>
      <c r="B210" s="4">
        <f>SUM(B208:B209)</f>
        <v>7</v>
      </c>
      <c r="C210" s="4">
        <f t="shared" ref="C210:D210" si="19">SUM(C208:C209)</f>
        <v>37</v>
      </c>
      <c r="D210" s="4">
        <f t="shared" si="19"/>
        <v>44</v>
      </c>
    </row>
    <row r="211" spans="1:5" x14ac:dyDescent="0.2">
      <c r="A211" s="8" t="s">
        <v>36</v>
      </c>
      <c r="B211" s="6">
        <f t="shared" ref="B211" si="20">B208/B210</f>
        <v>0.5714285714285714</v>
      </c>
      <c r="C211" s="6">
        <f t="shared" ref="C211" si="21">C208/C210</f>
        <v>0.6216216216216216</v>
      </c>
      <c r="D211" s="9">
        <f>D208/D210</f>
        <v>0.61363636363636365</v>
      </c>
    </row>
    <row r="212" spans="1:5" x14ac:dyDescent="0.2">
      <c r="A212" s="15"/>
    </row>
    <row r="215" spans="1:5" x14ac:dyDescent="0.2">
      <c r="A215" s="5" t="s">
        <v>27</v>
      </c>
    </row>
    <row r="216" spans="1:5" s="14" customFormat="1" ht="27.75" customHeight="1" x14ac:dyDescent="0.2">
      <c r="A216" s="11" t="s">
        <v>57</v>
      </c>
      <c r="B216" s="12" t="s">
        <v>6</v>
      </c>
      <c r="C216" s="12" t="s">
        <v>7</v>
      </c>
      <c r="D216" s="12" t="s">
        <v>8</v>
      </c>
      <c r="E216" s="13" t="s">
        <v>35</v>
      </c>
    </row>
    <row r="217" spans="1:5" ht="14.25" x14ac:dyDescent="0.25">
      <c r="A217" s="40" t="s">
        <v>0</v>
      </c>
      <c r="B217" s="41">
        <v>1</v>
      </c>
      <c r="C217" s="41">
        <v>4</v>
      </c>
      <c r="D217" s="41">
        <f t="shared" ref="D217:D232" si="22">SUM(B217:C217)</f>
        <v>5</v>
      </c>
      <c r="E217" s="41">
        <v>5</v>
      </c>
    </row>
    <row r="218" spans="1:5" ht="14.25" x14ac:dyDescent="0.25">
      <c r="A218" s="42" t="s">
        <v>2</v>
      </c>
      <c r="B218" s="43">
        <v>0</v>
      </c>
      <c r="C218" s="43">
        <v>5</v>
      </c>
      <c r="D218" s="43">
        <f t="shared" si="22"/>
        <v>5</v>
      </c>
      <c r="E218" s="43">
        <v>5</v>
      </c>
    </row>
    <row r="219" spans="1:5" ht="14.25" x14ac:dyDescent="0.25">
      <c r="A219" s="42" t="s">
        <v>1</v>
      </c>
      <c r="B219" s="43">
        <v>0</v>
      </c>
      <c r="C219" s="43">
        <v>5</v>
      </c>
      <c r="D219" s="43">
        <f t="shared" si="22"/>
        <v>5</v>
      </c>
      <c r="E219" s="43">
        <v>5</v>
      </c>
    </row>
    <row r="220" spans="1:5" ht="14.25" x14ac:dyDescent="0.25">
      <c r="A220" s="42" t="s">
        <v>4</v>
      </c>
      <c r="B220" s="43">
        <v>1</v>
      </c>
      <c r="C220" s="43">
        <v>3</v>
      </c>
      <c r="D220" s="43">
        <f t="shared" si="22"/>
        <v>4</v>
      </c>
      <c r="E220" s="43">
        <v>4</v>
      </c>
    </row>
    <row r="221" spans="1:5" ht="14.25" x14ac:dyDescent="0.25">
      <c r="A221" s="42" t="s">
        <v>21</v>
      </c>
      <c r="B221" s="43">
        <v>0</v>
      </c>
      <c r="C221" s="43">
        <v>2</v>
      </c>
      <c r="D221" s="43">
        <f t="shared" si="22"/>
        <v>2</v>
      </c>
      <c r="E221" s="43">
        <v>2</v>
      </c>
    </row>
    <row r="222" spans="1:5" ht="14.25" x14ac:dyDescent="0.25">
      <c r="A222" s="42" t="s">
        <v>5</v>
      </c>
      <c r="B222" s="43">
        <v>0</v>
      </c>
      <c r="C222" s="43">
        <v>2</v>
      </c>
      <c r="D222" s="43">
        <f t="shared" si="22"/>
        <v>2</v>
      </c>
      <c r="E222" s="43">
        <v>2</v>
      </c>
    </row>
    <row r="223" spans="1:5" ht="14.25" x14ac:dyDescent="0.25">
      <c r="A223" s="42" t="s">
        <v>3</v>
      </c>
      <c r="B223" s="43">
        <v>0</v>
      </c>
      <c r="C223" s="43">
        <v>2</v>
      </c>
      <c r="D223" s="43">
        <f t="shared" si="22"/>
        <v>2</v>
      </c>
      <c r="E223" s="43">
        <v>2</v>
      </c>
    </row>
    <row r="224" spans="1:5" ht="14.25" x14ac:dyDescent="0.25">
      <c r="A224" s="42" t="s">
        <v>25</v>
      </c>
      <c r="B224" s="43">
        <v>1</v>
      </c>
      <c r="C224" s="43">
        <v>1</v>
      </c>
      <c r="D224" s="43">
        <f t="shared" si="22"/>
        <v>2</v>
      </c>
      <c r="E224" s="43">
        <v>3</v>
      </c>
    </row>
    <row r="225" spans="1:5" ht="14.25" x14ac:dyDescent="0.25">
      <c r="A225" s="42" t="s">
        <v>16</v>
      </c>
      <c r="B225" s="43">
        <v>0</v>
      </c>
      <c r="C225" s="43">
        <v>2</v>
      </c>
      <c r="D225" s="43">
        <f t="shared" si="22"/>
        <v>2</v>
      </c>
      <c r="E225" s="43">
        <v>2</v>
      </c>
    </row>
    <row r="226" spans="1:5" ht="14.25" x14ac:dyDescent="0.25">
      <c r="A226" s="42" t="s">
        <v>22</v>
      </c>
      <c r="B226" s="43">
        <v>1</v>
      </c>
      <c r="C226" s="43">
        <v>1</v>
      </c>
      <c r="D226" s="43">
        <f t="shared" si="22"/>
        <v>2</v>
      </c>
      <c r="E226" s="43">
        <v>2</v>
      </c>
    </row>
    <row r="227" spans="1:5" ht="14.25" x14ac:dyDescent="0.25">
      <c r="A227" s="42" t="s">
        <v>12</v>
      </c>
      <c r="B227" s="43">
        <v>1</v>
      </c>
      <c r="C227" s="43">
        <v>1</v>
      </c>
      <c r="D227" s="43">
        <f t="shared" si="22"/>
        <v>2</v>
      </c>
      <c r="E227" s="43">
        <v>2</v>
      </c>
    </row>
    <row r="228" spans="1:5" ht="14.25" x14ac:dyDescent="0.25">
      <c r="A228" s="42" t="s">
        <v>18</v>
      </c>
      <c r="B228" s="43">
        <v>1</v>
      </c>
      <c r="C228" s="43">
        <v>0</v>
      </c>
      <c r="D228" s="43">
        <f t="shared" si="22"/>
        <v>1</v>
      </c>
      <c r="E228" s="43">
        <v>1</v>
      </c>
    </row>
    <row r="229" spans="1:5" ht="14.25" x14ac:dyDescent="0.25">
      <c r="A229" s="42" t="s">
        <v>28</v>
      </c>
      <c r="B229" s="43">
        <v>0</v>
      </c>
      <c r="C229" s="43">
        <v>1</v>
      </c>
      <c r="D229" s="43">
        <f t="shared" si="22"/>
        <v>1</v>
      </c>
      <c r="E229" s="43">
        <v>1</v>
      </c>
    </row>
    <row r="230" spans="1:5" ht="14.25" x14ac:dyDescent="0.25">
      <c r="A230" s="42" t="s">
        <v>29</v>
      </c>
      <c r="B230" s="43">
        <v>0</v>
      </c>
      <c r="C230" s="43">
        <v>1</v>
      </c>
      <c r="D230" s="43">
        <f t="shared" si="22"/>
        <v>1</v>
      </c>
      <c r="E230" s="43">
        <v>1</v>
      </c>
    </row>
    <row r="231" spans="1:5" ht="14.25" x14ac:dyDescent="0.25">
      <c r="A231" s="42" t="s">
        <v>11</v>
      </c>
      <c r="B231" s="43">
        <v>1</v>
      </c>
      <c r="C231" s="43">
        <v>0</v>
      </c>
      <c r="D231" s="43">
        <f t="shared" si="22"/>
        <v>1</v>
      </c>
      <c r="E231" s="43">
        <v>1</v>
      </c>
    </row>
    <row r="232" spans="1:5" ht="14.25" x14ac:dyDescent="0.25">
      <c r="A232" s="45" t="s">
        <v>14</v>
      </c>
      <c r="B232" s="46">
        <v>0</v>
      </c>
      <c r="C232" s="46">
        <v>1</v>
      </c>
      <c r="D232" s="46">
        <f t="shared" si="22"/>
        <v>1</v>
      </c>
      <c r="E232" s="46">
        <v>1</v>
      </c>
    </row>
    <row r="233" spans="1:5" x14ac:dyDescent="0.2">
      <c r="A233" s="1" t="s">
        <v>34</v>
      </c>
      <c r="B233" s="2">
        <f>SUM(B217:B232)</f>
        <v>7</v>
      </c>
      <c r="C233" s="2">
        <f t="shared" ref="C233:E233" si="23">SUM(C217:C232)</f>
        <v>31</v>
      </c>
      <c r="D233" s="2">
        <f t="shared" si="23"/>
        <v>38</v>
      </c>
      <c r="E233" s="7">
        <f t="shared" si="23"/>
        <v>39</v>
      </c>
    </row>
    <row r="234" spans="1:5" x14ac:dyDescent="0.2">
      <c r="A234" s="47" t="s">
        <v>33</v>
      </c>
      <c r="B234" s="48">
        <v>0</v>
      </c>
      <c r="C234" s="48">
        <v>28</v>
      </c>
      <c r="D234" s="48">
        <f>SUM(B234:C234)</f>
        <v>28</v>
      </c>
    </row>
    <row r="235" spans="1:5" x14ac:dyDescent="0.2">
      <c r="A235" s="3" t="s">
        <v>81</v>
      </c>
      <c r="B235" s="4">
        <f>SUM(B233:B234)</f>
        <v>7</v>
      </c>
      <c r="C235" s="4">
        <f t="shared" ref="C235:D235" si="24">SUM(C233:C234)</f>
        <v>59</v>
      </c>
      <c r="D235" s="4">
        <f t="shared" si="24"/>
        <v>66</v>
      </c>
    </row>
    <row r="236" spans="1:5" x14ac:dyDescent="0.2">
      <c r="A236" s="8" t="s">
        <v>36</v>
      </c>
      <c r="B236" s="6">
        <f t="shared" ref="B236" si="25">B233/B235</f>
        <v>1</v>
      </c>
      <c r="C236" s="6">
        <f t="shared" ref="C236" si="26">C233/C235</f>
        <v>0.52542372881355937</v>
      </c>
      <c r="D236" s="9">
        <f>D233/D235</f>
        <v>0.5757575757575758</v>
      </c>
    </row>
    <row r="238" spans="1:5" ht="14.25" x14ac:dyDescent="0.25">
      <c r="A238" s="16" t="s">
        <v>167</v>
      </c>
    </row>
  </sheetData>
  <sortState ref="A3:E17">
    <sortCondition descending="1" ref="D3:D17"/>
  </sortState>
  <phoneticPr fontId="2" type="noConversion"/>
  <printOptions horizontalCentered="1"/>
  <pageMargins left="0.25" right="0.25" top="1.25" bottom="0.35" header="0.25" footer="0.2"/>
  <pageSetup orientation="portrait" r:id="rId1"/>
  <headerFooter alignWithMargins="0">
    <oddHeader>&amp;C&amp;9Oregon Department of Transportation - Policy, Data and Analysis Division
Transportation Data Section - Crash Analysis &amp;&amp; Reporting Unit
&amp;"Arial,Bold"&amp;10Bicyclist / Pedalcyclist Errors in Bicycle Fatal &amp;&amp; Serious Injury Traffic Crashes
2009 - 2018</oddHeader>
    <oddFooter>&amp;L&amp;9 6/24/2020&amp;C
&amp;R&amp;9Page &amp;P of &amp;N</oddFooter>
  </headerFooter>
  <rowBreaks count="3" manualBreakCount="3">
    <brk id="95" max="16383" man="1"/>
    <brk id="143" max="16383" man="1"/>
    <brk id="1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6"/>
  <sheetViews>
    <sheetView topLeftCell="A31" workbookViewId="0">
      <selection activeCell="D40" sqref="D40"/>
    </sheetView>
  </sheetViews>
  <sheetFormatPr defaultRowHeight="12.75" x14ac:dyDescent="0.2"/>
  <cols>
    <col min="1" max="1" width="5" bestFit="1" customWidth="1"/>
    <col min="2" max="2" width="51.140625" style="27" customWidth="1"/>
    <col min="3" max="3" width="17" customWidth="1"/>
    <col min="4" max="4" width="14" style="27" customWidth="1"/>
    <col min="5" max="5" width="9.42578125" style="27" customWidth="1"/>
    <col min="6" max="6" width="12.42578125" style="27" customWidth="1"/>
    <col min="7" max="7" width="10.140625" customWidth="1"/>
    <col min="8" max="8" width="10.7109375" customWidth="1"/>
  </cols>
  <sheetData>
    <row r="3" spans="1:6" x14ac:dyDescent="0.2">
      <c r="A3" s="10" t="s">
        <v>61</v>
      </c>
      <c r="B3" s="29" t="s">
        <v>64</v>
      </c>
      <c r="C3" s="10" t="s">
        <v>75</v>
      </c>
      <c r="D3" s="29" t="s">
        <v>62</v>
      </c>
      <c r="E3" s="29" t="s">
        <v>77</v>
      </c>
      <c r="F3" s="29" t="s">
        <v>63</v>
      </c>
    </row>
    <row r="4" spans="1:6" x14ac:dyDescent="0.2">
      <c r="A4" s="17">
        <v>2017</v>
      </c>
      <c r="B4" s="33">
        <v>1</v>
      </c>
      <c r="C4" s="34" t="s">
        <v>65</v>
      </c>
      <c r="D4" s="33" t="s">
        <v>59</v>
      </c>
      <c r="E4" s="33">
        <v>1</v>
      </c>
      <c r="F4" s="33">
        <v>1</v>
      </c>
    </row>
    <row r="5" spans="1:6" x14ac:dyDescent="0.2">
      <c r="A5" s="17">
        <v>2017</v>
      </c>
      <c r="B5" s="28">
        <v>4</v>
      </c>
      <c r="C5" s="35" t="s">
        <v>39</v>
      </c>
      <c r="D5" s="28" t="s">
        <v>59</v>
      </c>
      <c r="E5" s="28">
        <v>1</v>
      </c>
      <c r="F5" s="28">
        <v>1</v>
      </c>
    </row>
    <row r="6" spans="1:6" x14ac:dyDescent="0.2">
      <c r="A6" s="17">
        <v>2017</v>
      </c>
      <c r="B6" s="28">
        <v>6</v>
      </c>
      <c r="C6" s="35" t="s">
        <v>22</v>
      </c>
      <c r="D6" s="28" t="s">
        <v>59</v>
      </c>
      <c r="E6" s="28">
        <v>1</v>
      </c>
      <c r="F6" s="28">
        <v>1</v>
      </c>
    </row>
    <row r="7" spans="1:6" x14ac:dyDescent="0.2">
      <c r="A7" s="17">
        <v>2017</v>
      </c>
      <c r="B7" s="28">
        <v>7</v>
      </c>
      <c r="C7" s="35" t="s">
        <v>66</v>
      </c>
      <c r="D7" s="28" t="s">
        <v>59</v>
      </c>
      <c r="E7" s="28">
        <v>1</v>
      </c>
      <c r="F7" s="28">
        <v>1</v>
      </c>
    </row>
    <row r="8" spans="1:6" x14ac:dyDescent="0.2">
      <c r="A8" s="17">
        <v>2017</v>
      </c>
      <c r="B8" s="28">
        <v>16</v>
      </c>
      <c r="C8" s="35" t="s">
        <v>45</v>
      </c>
      <c r="D8" s="28" t="s">
        <v>60</v>
      </c>
      <c r="E8" s="28">
        <v>1</v>
      </c>
      <c r="F8" s="28">
        <v>1</v>
      </c>
    </row>
    <row r="9" spans="1:6" x14ac:dyDescent="0.2">
      <c r="A9" s="17">
        <v>2017</v>
      </c>
      <c r="B9" s="28">
        <v>20</v>
      </c>
      <c r="C9" s="36" t="s">
        <v>67</v>
      </c>
      <c r="D9" s="37" t="s">
        <v>60</v>
      </c>
      <c r="E9" s="37">
        <v>2</v>
      </c>
      <c r="F9" s="37">
        <v>2</v>
      </c>
    </row>
    <row r="10" spans="1:6" x14ac:dyDescent="0.2">
      <c r="A10" s="17">
        <v>2017</v>
      </c>
      <c r="B10" s="28">
        <v>20</v>
      </c>
      <c r="C10" s="38" t="s">
        <v>67</v>
      </c>
      <c r="D10" s="39" t="s">
        <v>59</v>
      </c>
      <c r="E10" s="39">
        <v>4</v>
      </c>
      <c r="F10" s="39">
        <v>4</v>
      </c>
    </row>
    <row r="11" spans="1:6" x14ac:dyDescent="0.2">
      <c r="A11" s="17">
        <v>2017</v>
      </c>
      <c r="B11" s="28">
        <v>21</v>
      </c>
      <c r="C11" s="35" t="s">
        <v>68</v>
      </c>
      <c r="D11" s="28" t="s">
        <v>59</v>
      </c>
      <c r="E11" s="28">
        <v>3</v>
      </c>
      <c r="F11" s="28">
        <v>3</v>
      </c>
    </row>
    <row r="12" spans="1:6" x14ac:dyDescent="0.2">
      <c r="A12" s="17">
        <v>2017</v>
      </c>
      <c r="B12" s="28">
        <v>28</v>
      </c>
      <c r="C12" s="36" t="s">
        <v>69</v>
      </c>
      <c r="D12" s="37" t="s">
        <v>60</v>
      </c>
      <c r="E12" s="37">
        <v>1</v>
      </c>
      <c r="F12" s="37">
        <v>1</v>
      </c>
    </row>
    <row r="13" spans="1:6" x14ac:dyDescent="0.2">
      <c r="A13" s="17">
        <v>2017</v>
      </c>
      <c r="B13" s="28">
        <v>28</v>
      </c>
      <c r="C13" s="38" t="s">
        <v>69</v>
      </c>
      <c r="D13" s="39" t="s">
        <v>59</v>
      </c>
      <c r="E13" s="39">
        <v>3</v>
      </c>
      <c r="F13" s="39">
        <v>3</v>
      </c>
    </row>
    <row r="14" spans="1:6" x14ac:dyDescent="0.2">
      <c r="A14" s="17">
        <v>2017</v>
      </c>
      <c r="B14" s="28">
        <v>32</v>
      </c>
      <c r="C14" s="35" t="s">
        <v>46</v>
      </c>
      <c r="D14" s="28" t="s">
        <v>59</v>
      </c>
      <c r="E14" s="28">
        <v>1</v>
      </c>
      <c r="F14" s="28">
        <v>1</v>
      </c>
    </row>
    <row r="15" spans="1:6" x14ac:dyDescent="0.2">
      <c r="A15" s="17">
        <v>2017</v>
      </c>
      <c r="B15" s="28">
        <v>45</v>
      </c>
      <c r="C15" s="35" t="s">
        <v>23</v>
      </c>
      <c r="D15" s="28" t="s">
        <v>59</v>
      </c>
      <c r="E15" s="28">
        <v>1</v>
      </c>
      <c r="F15" s="28">
        <v>1</v>
      </c>
    </row>
    <row r="16" spans="1:6" x14ac:dyDescent="0.2">
      <c r="A16" s="17">
        <v>2017</v>
      </c>
      <c r="B16" s="28">
        <v>47</v>
      </c>
      <c r="C16" s="35" t="s">
        <v>70</v>
      </c>
      <c r="D16" s="28" t="s">
        <v>59</v>
      </c>
      <c r="E16" s="28">
        <v>1</v>
      </c>
      <c r="F16" s="28">
        <v>1</v>
      </c>
    </row>
    <row r="17" spans="1:6" x14ac:dyDescent="0.2">
      <c r="A17" s="17">
        <v>2017</v>
      </c>
      <c r="B17" s="28">
        <v>57</v>
      </c>
      <c r="C17" s="35" t="s">
        <v>0</v>
      </c>
      <c r="D17" s="28" t="s">
        <v>59</v>
      </c>
      <c r="E17" s="28">
        <v>1</v>
      </c>
      <c r="F17" s="28">
        <v>1</v>
      </c>
    </row>
    <row r="18" spans="1:6" x14ac:dyDescent="0.2">
      <c r="A18" s="17">
        <v>2017</v>
      </c>
      <c r="B18" s="28">
        <v>60</v>
      </c>
      <c r="C18" s="35" t="s">
        <v>71</v>
      </c>
      <c r="D18" s="28" t="s">
        <v>59</v>
      </c>
      <c r="E18" s="28">
        <v>2</v>
      </c>
      <c r="F18" s="28">
        <v>2</v>
      </c>
    </row>
    <row r="19" spans="1:6" x14ac:dyDescent="0.2">
      <c r="A19" s="17">
        <v>2017</v>
      </c>
      <c r="B19" s="28">
        <v>62</v>
      </c>
      <c r="C19" s="35" t="s">
        <v>72</v>
      </c>
      <c r="D19" s="28" t="s">
        <v>59</v>
      </c>
      <c r="E19" s="28">
        <v>3</v>
      </c>
      <c r="F19" s="28">
        <v>3</v>
      </c>
    </row>
    <row r="20" spans="1:6" x14ac:dyDescent="0.2">
      <c r="A20" s="17">
        <v>2017</v>
      </c>
      <c r="B20" s="27">
        <v>71</v>
      </c>
      <c r="C20" s="10" t="s">
        <v>56</v>
      </c>
      <c r="D20" s="27" t="s">
        <v>59</v>
      </c>
      <c r="E20" s="27">
        <v>2</v>
      </c>
      <c r="F20" s="27">
        <v>2</v>
      </c>
    </row>
    <row r="21" spans="1:6" x14ac:dyDescent="0.2">
      <c r="A21" s="17">
        <v>2017</v>
      </c>
      <c r="B21" s="27">
        <v>80</v>
      </c>
      <c r="C21" s="10" t="s">
        <v>73</v>
      </c>
      <c r="D21" s="27" t="s">
        <v>59</v>
      </c>
      <c r="E21" s="27">
        <v>2</v>
      </c>
      <c r="F21" s="27">
        <v>2</v>
      </c>
    </row>
    <row r="22" spans="1:6" x14ac:dyDescent="0.2">
      <c r="A22" s="17">
        <v>2017</v>
      </c>
      <c r="B22" s="27">
        <v>97</v>
      </c>
      <c r="C22" s="10" t="s">
        <v>74</v>
      </c>
      <c r="D22" s="27" t="s">
        <v>59</v>
      </c>
      <c r="E22" s="27">
        <v>1</v>
      </c>
      <c r="F22" s="27">
        <v>1</v>
      </c>
    </row>
    <row r="23" spans="1:6" x14ac:dyDescent="0.2">
      <c r="E23" s="27">
        <f>SUM(E4:E22)</f>
        <v>32</v>
      </c>
      <c r="F23" s="27">
        <f>SUM(F4:F22)</f>
        <v>32</v>
      </c>
    </row>
    <row r="29" spans="1:6" x14ac:dyDescent="0.2">
      <c r="A29" s="18"/>
      <c r="B29" s="30"/>
      <c r="C29" s="19"/>
    </row>
    <row r="30" spans="1:6" x14ac:dyDescent="0.2">
      <c r="A30" s="20"/>
      <c r="B30" s="31"/>
      <c r="C30" s="21"/>
    </row>
    <row r="31" spans="1:6" x14ac:dyDescent="0.2">
      <c r="A31" s="20"/>
      <c r="B31" s="31"/>
      <c r="C31" s="21"/>
    </row>
    <row r="32" spans="1:6" x14ac:dyDescent="0.2">
      <c r="A32" s="20"/>
      <c r="B32" s="31"/>
      <c r="C32" s="21"/>
    </row>
    <row r="33" spans="1:8" x14ac:dyDescent="0.2">
      <c r="A33" s="20"/>
      <c r="B33" s="31"/>
      <c r="C33" s="21"/>
    </row>
    <row r="34" spans="1:8" x14ac:dyDescent="0.2">
      <c r="A34" s="20"/>
      <c r="B34" s="31"/>
      <c r="C34" s="21"/>
    </row>
    <row r="35" spans="1:8" x14ac:dyDescent="0.2">
      <c r="A35" s="20"/>
      <c r="B35" s="31"/>
      <c r="C35" s="21"/>
    </row>
    <row r="36" spans="1:8" x14ac:dyDescent="0.2">
      <c r="A36" s="20"/>
      <c r="B36" s="31"/>
      <c r="C36" s="21"/>
    </row>
    <row r="37" spans="1:8" x14ac:dyDescent="0.2">
      <c r="A37" s="20"/>
      <c r="B37" s="31"/>
      <c r="C37" s="21"/>
    </row>
    <row r="38" spans="1:8" x14ac:dyDescent="0.2">
      <c r="A38" s="20"/>
      <c r="B38" s="31"/>
      <c r="C38" s="21"/>
    </row>
    <row r="39" spans="1:8" x14ac:dyDescent="0.2">
      <c r="A39" s="20"/>
      <c r="B39" s="31"/>
      <c r="C39" s="21"/>
    </row>
    <row r="40" spans="1:8" x14ac:dyDescent="0.2">
      <c r="A40" s="20"/>
      <c r="B40" s="31"/>
      <c r="C40" s="21"/>
    </row>
    <row r="41" spans="1:8" x14ac:dyDescent="0.2">
      <c r="A41" s="20"/>
      <c r="B41" s="31"/>
      <c r="C41" s="21"/>
    </row>
    <row r="42" spans="1:8" x14ac:dyDescent="0.2">
      <c r="A42" s="20"/>
      <c r="B42" s="31"/>
      <c r="C42" s="21"/>
    </row>
    <row r="43" spans="1:8" x14ac:dyDescent="0.2">
      <c r="A43" s="20"/>
      <c r="B43" s="31"/>
      <c r="C43" s="21"/>
    </row>
    <row r="44" spans="1:8" x14ac:dyDescent="0.2">
      <c r="A44" s="20"/>
      <c r="B44" s="31"/>
      <c r="C44" s="21"/>
    </row>
    <row r="45" spans="1:8" x14ac:dyDescent="0.2">
      <c r="A45" s="20"/>
      <c r="B45" s="31"/>
      <c r="C45" s="21"/>
    </row>
    <row r="46" spans="1:8" x14ac:dyDescent="0.2">
      <c r="A46" s="22"/>
      <c r="B46" s="32"/>
      <c r="C46" s="23"/>
    </row>
    <row r="48" spans="1:8" x14ac:dyDescent="0.2">
      <c r="B48"/>
      <c r="C48" s="50" t="s">
        <v>96</v>
      </c>
      <c r="D48"/>
      <c r="E48"/>
      <c r="F48"/>
      <c r="G48" s="54"/>
      <c r="H48" s="54"/>
    </row>
    <row r="49" spans="2:8" ht="38.25" x14ac:dyDescent="0.2">
      <c r="B49"/>
      <c r="C49" t="s">
        <v>60</v>
      </c>
      <c r="D49"/>
      <c r="E49" t="s">
        <v>59</v>
      </c>
      <c r="F49"/>
      <c r="G49" s="56" t="s">
        <v>164</v>
      </c>
      <c r="H49" s="56" t="s">
        <v>165</v>
      </c>
    </row>
    <row r="50" spans="2:8" ht="25.5" x14ac:dyDescent="0.2">
      <c r="B50" s="50" t="s">
        <v>99</v>
      </c>
      <c r="C50" t="s">
        <v>163</v>
      </c>
      <c r="D50" s="55" t="s">
        <v>100</v>
      </c>
      <c r="E50" s="55" t="s">
        <v>163</v>
      </c>
      <c r="F50" s="55" t="s">
        <v>100</v>
      </c>
      <c r="G50" s="54"/>
      <c r="H50" s="54"/>
    </row>
    <row r="51" spans="2:8" x14ac:dyDescent="0.2">
      <c r="B51" s="59" t="s">
        <v>0</v>
      </c>
      <c r="C51" s="60"/>
      <c r="D51" s="60"/>
      <c r="E51" s="60">
        <v>1</v>
      </c>
      <c r="F51" s="60">
        <v>1</v>
      </c>
      <c r="G51" s="60">
        <v>1</v>
      </c>
      <c r="H51" s="61">
        <v>1</v>
      </c>
    </row>
    <row r="52" spans="2:8" x14ac:dyDescent="0.2">
      <c r="B52" s="59" t="s">
        <v>2</v>
      </c>
      <c r="C52" s="60">
        <v>3</v>
      </c>
      <c r="D52" s="60">
        <v>3</v>
      </c>
      <c r="E52" s="60">
        <v>9</v>
      </c>
      <c r="F52" s="60">
        <v>9</v>
      </c>
      <c r="G52" s="60">
        <v>12</v>
      </c>
      <c r="H52" s="61">
        <v>12</v>
      </c>
    </row>
    <row r="53" spans="2:8" x14ac:dyDescent="0.2">
      <c r="B53" s="59" t="s">
        <v>131</v>
      </c>
      <c r="C53" s="60"/>
      <c r="D53" s="60"/>
      <c r="E53" s="60">
        <v>1</v>
      </c>
      <c r="F53" s="60">
        <v>1</v>
      </c>
      <c r="G53" s="60">
        <v>1</v>
      </c>
      <c r="H53" s="61">
        <v>1</v>
      </c>
    </row>
    <row r="54" spans="2:8" x14ac:dyDescent="0.2">
      <c r="B54" s="59" t="s">
        <v>3</v>
      </c>
      <c r="C54" s="60"/>
      <c r="D54" s="60"/>
      <c r="E54" s="60">
        <v>2</v>
      </c>
      <c r="F54" s="60">
        <v>2</v>
      </c>
      <c r="G54" s="60">
        <v>2</v>
      </c>
      <c r="H54" s="61">
        <v>2</v>
      </c>
    </row>
    <row r="55" spans="2:8" x14ac:dyDescent="0.2">
      <c r="B55" s="59" t="s">
        <v>1</v>
      </c>
      <c r="C55" s="60"/>
      <c r="D55" s="60"/>
      <c r="E55" s="60">
        <v>5</v>
      </c>
      <c r="F55" s="60">
        <v>5</v>
      </c>
      <c r="G55" s="60">
        <v>5</v>
      </c>
      <c r="H55" s="61">
        <v>5</v>
      </c>
    </row>
    <row r="56" spans="2:8" x14ac:dyDescent="0.2">
      <c r="B56" s="59" t="s">
        <v>87</v>
      </c>
      <c r="C56" s="60"/>
      <c r="D56" s="60"/>
      <c r="E56" s="60">
        <v>2</v>
      </c>
      <c r="F56" s="60">
        <v>2</v>
      </c>
      <c r="G56" s="60">
        <v>2</v>
      </c>
      <c r="H56" s="61">
        <v>2</v>
      </c>
    </row>
    <row r="57" spans="2:8" x14ac:dyDescent="0.2">
      <c r="B57" s="59" t="s">
        <v>38</v>
      </c>
      <c r="C57" s="60">
        <v>1</v>
      </c>
      <c r="D57" s="60">
        <v>1</v>
      </c>
      <c r="E57" s="60"/>
      <c r="F57" s="60"/>
      <c r="G57" s="60">
        <v>1</v>
      </c>
      <c r="H57" s="61">
        <v>1</v>
      </c>
    </row>
    <row r="58" spans="2:8" x14ac:dyDescent="0.2">
      <c r="B58" s="59" t="s">
        <v>23</v>
      </c>
      <c r="C58" s="60"/>
      <c r="D58" s="60"/>
      <c r="E58" s="60">
        <v>1</v>
      </c>
      <c r="F58" s="60">
        <v>1</v>
      </c>
      <c r="G58" s="60">
        <v>1</v>
      </c>
      <c r="H58" s="61">
        <v>1</v>
      </c>
    </row>
    <row r="59" spans="2:8" x14ac:dyDescent="0.2">
      <c r="B59" s="59" t="s">
        <v>45</v>
      </c>
      <c r="C59" s="60"/>
      <c r="D59" s="60"/>
      <c r="E59" s="60">
        <v>2</v>
      </c>
      <c r="F59" s="60">
        <v>2</v>
      </c>
      <c r="G59" s="60">
        <v>2</v>
      </c>
      <c r="H59" s="61">
        <v>2</v>
      </c>
    </row>
    <row r="60" spans="2:8" x14ac:dyDescent="0.2">
      <c r="B60" s="59" t="s">
        <v>41</v>
      </c>
      <c r="C60" s="60"/>
      <c r="D60" s="60"/>
      <c r="E60" s="60">
        <v>1</v>
      </c>
      <c r="F60" s="60">
        <v>1</v>
      </c>
      <c r="G60" s="60">
        <v>1</v>
      </c>
      <c r="H60" s="61">
        <v>1</v>
      </c>
    </row>
    <row r="61" spans="2:8" x14ac:dyDescent="0.2">
      <c r="B61" s="59" t="s">
        <v>22</v>
      </c>
      <c r="C61" s="60"/>
      <c r="D61" s="60"/>
      <c r="E61" s="60">
        <v>1</v>
      </c>
      <c r="F61" s="60">
        <v>1</v>
      </c>
      <c r="G61" s="60">
        <v>1</v>
      </c>
      <c r="H61" s="61">
        <v>1</v>
      </c>
    </row>
    <row r="62" spans="2:8" x14ac:dyDescent="0.2">
      <c r="B62" s="59" t="s">
        <v>94</v>
      </c>
      <c r="C62" s="60">
        <v>2</v>
      </c>
      <c r="D62" s="60">
        <v>2</v>
      </c>
      <c r="E62" s="60">
        <v>2</v>
      </c>
      <c r="F62" s="60">
        <v>2</v>
      </c>
      <c r="G62" s="60">
        <v>4</v>
      </c>
      <c r="H62" s="61">
        <v>4</v>
      </c>
    </row>
    <row r="63" spans="2:8" x14ac:dyDescent="0.2">
      <c r="B63" s="59" t="s">
        <v>55</v>
      </c>
      <c r="C63" s="60"/>
      <c r="D63" s="60"/>
      <c r="E63" s="60">
        <v>1</v>
      </c>
      <c r="F63" s="60">
        <v>1</v>
      </c>
      <c r="G63" s="60">
        <v>1</v>
      </c>
      <c r="H63" s="61">
        <v>1</v>
      </c>
    </row>
    <row r="64" spans="2:8" x14ac:dyDescent="0.2">
      <c r="B64" s="59" t="s">
        <v>86</v>
      </c>
      <c r="C64" s="60"/>
      <c r="D64" s="60"/>
      <c r="E64" s="60">
        <v>1</v>
      </c>
      <c r="F64" s="60">
        <v>1</v>
      </c>
      <c r="G64" s="60">
        <v>1</v>
      </c>
      <c r="H64" s="61">
        <v>1</v>
      </c>
    </row>
    <row r="65" spans="2:8" ht="38.25" x14ac:dyDescent="0.2">
      <c r="B65" s="62" t="s">
        <v>143</v>
      </c>
      <c r="C65" s="57"/>
      <c r="D65" s="57"/>
      <c r="E65" s="57">
        <v>1</v>
      </c>
      <c r="F65" s="57">
        <v>1</v>
      </c>
      <c r="G65" s="57">
        <v>1</v>
      </c>
      <c r="H65" s="58">
        <v>1</v>
      </c>
    </row>
    <row r="66" spans="2:8" x14ac:dyDescent="0.2">
      <c r="B66" s="51" t="s">
        <v>98</v>
      </c>
      <c r="C66" s="53">
        <v>6</v>
      </c>
      <c r="D66" s="53">
        <v>6</v>
      </c>
      <c r="E66" s="53">
        <v>30</v>
      </c>
      <c r="F66" s="53">
        <v>30</v>
      </c>
      <c r="G66" s="53">
        <v>36</v>
      </c>
      <c r="H66" s="53">
        <v>36</v>
      </c>
    </row>
  </sheetData>
  <sortState ref="A4:F22">
    <sortCondition ref="B4:B22"/>
    <sortCondition ref="D4:D22"/>
    <sortCondition ref="F4:F22"/>
  </sortState>
  <pageMargins left="0.7" right="0.7" top="0.75" bottom="0.75" header="0.3" footer="0.3"/>
  <pageSetup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79"/>
  <sheetViews>
    <sheetView topLeftCell="A55" workbookViewId="0">
      <selection activeCell="D41" sqref="D41"/>
    </sheetView>
  </sheetViews>
  <sheetFormatPr defaultRowHeight="12.75" x14ac:dyDescent="0.2"/>
  <cols>
    <col min="1" max="1" width="65.140625" bestFit="1" customWidth="1"/>
    <col min="2" max="2" width="17" bestFit="1" customWidth="1"/>
    <col min="3" max="3" width="3.85546875" bestFit="1" customWidth="1"/>
    <col min="4" max="4" width="11.7109375" bestFit="1" customWidth="1"/>
    <col min="5" max="5" width="25" customWidth="1"/>
    <col min="6" max="6" width="35.5703125" customWidth="1"/>
    <col min="7" max="7" width="25" customWidth="1"/>
    <col min="8" max="8" width="56.42578125" customWidth="1"/>
    <col min="9" max="9" width="22.5703125" customWidth="1"/>
    <col min="10" max="10" width="20.5703125" customWidth="1"/>
    <col min="11" max="11" width="30.7109375" customWidth="1"/>
    <col min="12" max="12" width="41.140625" customWidth="1"/>
    <col min="13" max="13" width="10.7109375" customWidth="1"/>
    <col min="14" max="14" width="34" customWidth="1"/>
    <col min="15" max="15" width="46.42578125" customWidth="1"/>
    <col min="16" max="16" width="23.42578125" customWidth="1"/>
    <col min="17" max="17" width="22.7109375" customWidth="1"/>
    <col min="18" max="18" width="68.42578125" bestFit="1" customWidth="1"/>
    <col min="19" max="19" width="45.28515625" customWidth="1"/>
    <col min="20" max="20" width="46.5703125" customWidth="1"/>
    <col min="21" max="21" width="45.28515625" customWidth="1"/>
    <col min="22" max="22" width="9.85546875" customWidth="1"/>
    <col min="23" max="23" width="7.140625" customWidth="1"/>
    <col min="24" max="24" width="11.7109375" bestFit="1" customWidth="1"/>
  </cols>
  <sheetData>
    <row r="3" spans="1:4" x14ac:dyDescent="0.2">
      <c r="A3" s="50" t="s">
        <v>100</v>
      </c>
      <c r="B3" s="50" t="s">
        <v>96</v>
      </c>
    </row>
    <row r="4" spans="1:4" x14ac:dyDescent="0.2">
      <c r="A4" s="50" t="s">
        <v>99</v>
      </c>
      <c r="B4" t="s">
        <v>60</v>
      </c>
      <c r="C4" t="s">
        <v>59</v>
      </c>
      <c r="D4" t="s">
        <v>98</v>
      </c>
    </row>
    <row r="5" spans="1:4" x14ac:dyDescent="0.2">
      <c r="A5" s="51">
        <v>2016</v>
      </c>
      <c r="B5" s="53">
        <v>5</v>
      </c>
      <c r="C5" s="53">
        <v>27</v>
      </c>
      <c r="D5" s="53">
        <v>32</v>
      </c>
    </row>
    <row r="6" spans="1:4" x14ac:dyDescent="0.2">
      <c r="A6" s="52" t="s">
        <v>92</v>
      </c>
      <c r="B6" s="53"/>
      <c r="C6" s="53">
        <v>1</v>
      </c>
      <c r="D6" s="53">
        <v>1</v>
      </c>
    </row>
    <row r="7" spans="1:4" x14ac:dyDescent="0.2">
      <c r="A7" s="52" t="s">
        <v>93</v>
      </c>
      <c r="B7" s="53"/>
      <c r="C7" s="53">
        <v>1</v>
      </c>
      <c r="D7" s="53">
        <v>1</v>
      </c>
    </row>
    <row r="8" spans="1:4" x14ac:dyDescent="0.2">
      <c r="A8" s="52" t="s">
        <v>85</v>
      </c>
      <c r="B8" s="53">
        <v>1</v>
      </c>
      <c r="C8" s="53">
        <v>4</v>
      </c>
      <c r="D8" s="53">
        <v>5</v>
      </c>
    </row>
    <row r="9" spans="1:4" x14ac:dyDescent="0.2">
      <c r="A9" s="52" t="s">
        <v>68</v>
      </c>
      <c r="B9" s="53"/>
      <c r="C9" s="53">
        <v>6</v>
      </c>
      <c r="D9" s="53">
        <v>6</v>
      </c>
    </row>
    <row r="10" spans="1:4" x14ac:dyDescent="0.2">
      <c r="A10" s="52" t="s">
        <v>84</v>
      </c>
      <c r="B10" s="53"/>
      <c r="C10" s="53">
        <v>5</v>
      </c>
      <c r="D10" s="53">
        <v>5</v>
      </c>
    </row>
    <row r="11" spans="1:4" x14ac:dyDescent="0.2">
      <c r="A11" s="52" t="s">
        <v>87</v>
      </c>
      <c r="B11" s="53">
        <v>1</v>
      </c>
      <c r="C11" s="53">
        <v>1</v>
      </c>
      <c r="D11" s="53">
        <v>2</v>
      </c>
    </row>
    <row r="12" spans="1:4" x14ac:dyDescent="0.2">
      <c r="A12" s="52" t="s">
        <v>38</v>
      </c>
      <c r="B12" s="53"/>
      <c r="C12" s="53">
        <v>1</v>
      </c>
      <c r="D12" s="53">
        <v>1</v>
      </c>
    </row>
    <row r="13" spans="1:4" x14ac:dyDescent="0.2">
      <c r="A13" s="52" t="s">
        <v>91</v>
      </c>
      <c r="B13" s="53"/>
      <c r="C13" s="53">
        <v>1</v>
      </c>
      <c r="D13" s="53">
        <v>1</v>
      </c>
    </row>
    <row r="14" spans="1:4" x14ac:dyDescent="0.2">
      <c r="A14" s="52" t="s">
        <v>56</v>
      </c>
      <c r="B14" s="53">
        <v>1</v>
      </c>
      <c r="C14" s="53"/>
      <c r="D14" s="53">
        <v>1</v>
      </c>
    </row>
    <row r="15" spans="1:4" x14ac:dyDescent="0.2">
      <c r="A15" s="52" t="s">
        <v>74</v>
      </c>
      <c r="B15" s="53"/>
      <c r="C15" s="53">
        <v>2</v>
      </c>
      <c r="D15" s="53">
        <v>2</v>
      </c>
    </row>
    <row r="16" spans="1:4" x14ac:dyDescent="0.2">
      <c r="A16" s="52" t="s">
        <v>94</v>
      </c>
      <c r="B16" s="53">
        <v>1</v>
      </c>
      <c r="C16" s="53"/>
      <c r="D16" s="53">
        <v>1</v>
      </c>
    </row>
    <row r="17" spans="1:4" x14ac:dyDescent="0.2">
      <c r="A17" s="52" t="s">
        <v>90</v>
      </c>
      <c r="B17" s="53"/>
      <c r="C17" s="53">
        <v>3</v>
      </c>
      <c r="D17" s="53">
        <v>3</v>
      </c>
    </row>
    <row r="18" spans="1:4" x14ac:dyDescent="0.2">
      <c r="A18" s="52" t="s">
        <v>97</v>
      </c>
      <c r="B18" s="53">
        <v>1</v>
      </c>
      <c r="C18" s="53">
        <v>2</v>
      </c>
      <c r="D18" s="53">
        <v>3</v>
      </c>
    </row>
    <row r="19" spans="1:4" x14ac:dyDescent="0.2">
      <c r="A19" s="51">
        <v>2017</v>
      </c>
      <c r="B19" s="53">
        <v>4</v>
      </c>
      <c r="C19" s="53">
        <v>28</v>
      </c>
      <c r="D19" s="53">
        <v>32</v>
      </c>
    </row>
    <row r="20" spans="1:4" x14ac:dyDescent="0.2">
      <c r="A20" s="52" t="s">
        <v>88</v>
      </c>
      <c r="B20" s="53"/>
      <c r="C20" s="53">
        <v>1</v>
      </c>
      <c r="D20" s="53">
        <v>1</v>
      </c>
    </row>
    <row r="21" spans="1:4" x14ac:dyDescent="0.2">
      <c r="A21" s="52" t="s">
        <v>85</v>
      </c>
      <c r="B21" s="53">
        <v>1</v>
      </c>
      <c r="C21" s="53">
        <v>3</v>
      </c>
      <c r="D21" s="53">
        <v>4</v>
      </c>
    </row>
    <row r="22" spans="1:4" x14ac:dyDescent="0.2">
      <c r="A22" s="52" t="s">
        <v>68</v>
      </c>
      <c r="B22" s="53"/>
      <c r="C22" s="53">
        <v>3</v>
      </c>
      <c r="D22" s="53">
        <v>3</v>
      </c>
    </row>
    <row r="23" spans="1:4" x14ac:dyDescent="0.2">
      <c r="A23" s="52" t="s">
        <v>84</v>
      </c>
      <c r="B23" s="53">
        <v>2</v>
      </c>
      <c r="C23" s="53">
        <v>4</v>
      </c>
      <c r="D23" s="53">
        <v>6</v>
      </c>
    </row>
    <row r="24" spans="1:4" x14ac:dyDescent="0.2">
      <c r="A24" s="52" t="s">
        <v>87</v>
      </c>
      <c r="B24" s="53"/>
      <c r="C24" s="53">
        <v>1</v>
      </c>
      <c r="D24" s="53">
        <v>1</v>
      </c>
    </row>
    <row r="25" spans="1:4" x14ac:dyDescent="0.2">
      <c r="A25" s="52" t="s">
        <v>38</v>
      </c>
      <c r="B25" s="53"/>
      <c r="C25" s="53">
        <v>2</v>
      </c>
      <c r="D25" s="53">
        <v>2</v>
      </c>
    </row>
    <row r="26" spans="1:4" x14ac:dyDescent="0.2">
      <c r="A26" s="52" t="s">
        <v>23</v>
      </c>
      <c r="B26" s="53"/>
      <c r="C26" s="53">
        <v>1</v>
      </c>
      <c r="D26" s="53">
        <v>1</v>
      </c>
    </row>
    <row r="27" spans="1:4" x14ac:dyDescent="0.2">
      <c r="A27" s="52" t="s">
        <v>56</v>
      </c>
      <c r="B27" s="53"/>
      <c r="C27" s="53">
        <v>2</v>
      </c>
      <c r="D27" s="53">
        <v>2</v>
      </c>
    </row>
    <row r="28" spans="1:4" x14ac:dyDescent="0.2">
      <c r="A28" s="52" t="s">
        <v>45</v>
      </c>
      <c r="B28" s="53">
        <v>1</v>
      </c>
      <c r="C28" s="53"/>
      <c r="D28" s="53">
        <v>1</v>
      </c>
    </row>
    <row r="29" spans="1:4" x14ac:dyDescent="0.2">
      <c r="A29" s="52" t="s">
        <v>39</v>
      </c>
      <c r="B29" s="53"/>
      <c r="C29" s="53">
        <v>1</v>
      </c>
      <c r="D29" s="53">
        <v>1</v>
      </c>
    </row>
    <row r="30" spans="1:4" x14ac:dyDescent="0.2">
      <c r="A30" s="52" t="s">
        <v>46</v>
      </c>
      <c r="B30" s="53"/>
      <c r="C30" s="53">
        <v>1</v>
      </c>
      <c r="D30" s="53">
        <v>1</v>
      </c>
    </row>
    <row r="31" spans="1:4" x14ac:dyDescent="0.2">
      <c r="A31" s="52" t="s">
        <v>22</v>
      </c>
      <c r="B31" s="53"/>
      <c r="C31" s="53">
        <v>1</v>
      </c>
      <c r="D31" s="53">
        <v>1</v>
      </c>
    </row>
    <row r="32" spans="1:4" x14ac:dyDescent="0.2">
      <c r="A32" s="52" t="s">
        <v>66</v>
      </c>
      <c r="B32" s="53"/>
      <c r="C32" s="53">
        <v>1</v>
      </c>
      <c r="D32" s="53">
        <v>1</v>
      </c>
    </row>
    <row r="33" spans="1:4" x14ac:dyDescent="0.2">
      <c r="A33" s="52" t="s">
        <v>74</v>
      </c>
      <c r="B33" s="53"/>
      <c r="C33" s="53">
        <v>1</v>
      </c>
      <c r="D33" s="53">
        <v>1</v>
      </c>
    </row>
    <row r="34" spans="1:4" x14ac:dyDescent="0.2">
      <c r="A34" s="52" t="s">
        <v>90</v>
      </c>
      <c r="B34" s="53"/>
      <c r="C34" s="53">
        <v>3</v>
      </c>
      <c r="D34" s="53">
        <v>3</v>
      </c>
    </row>
    <row r="35" spans="1:4" x14ac:dyDescent="0.2">
      <c r="A35" s="52" t="s">
        <v>89</v>
      </c>
      <c r="B35" s="53"/>
      <c r="C35" s="53">
        <v>2</v>
      </c>
      <c r="D35" s="53">
        <v>2</v>
      </c>
    </row>
    <row r="36" spans="1:4" x14ac:dyDescent="0.2">
      <c r="A36" s="52" t="s">
        <v>86</v>
      </c>
      <c r="B36" s="53"/>
      <c r="C36" s="53">
        <v>1</v>
      </c>
      <c r="D36" s="53">
        <v>1</v>
      </c>
    </row>
    <row r="37" spans="1:4" x14ac:dyDescent="0.2">
      <c r="A37" s="51" t="s">
        <v>98</v>
      </c>
      <c r="B37" s="53">
        <v>9</v>
      </c>
      <c r="C37" s="53">
        <v>55</v>
      </c>
      <c r="D37" s="53">
        <v>64</v>
      </c>
    </row>
    <row r="40" spans="1:4" x14ac:dyDescent="0.2">
      <c r="A40" s="24" t="s">
        <v>95</v>
      </c>
      <c r="B40" s="24" t="s">
        <v>101</v>
      </c>
      <c r="C40" s="24" t="s">
        <v>102</v>
      </c>
      <c r="D40" s="24" t="s">
        <v>103</v>
      </c>
    </row>
    <row r="41" spans="1:4" x14ac:dyDescent="0.2">
      <c r="A41" s="52" t="s">
        <v>84</v>
      </c>
      <c r="B41" s="53">
        <v>2</v>
      </c>
      <c r="C41" s="53">
        <v>4</v>
      </c>
      <c r="D41" s="53">
        <v>6</v>
      </c>
    </row>
    <row r="42" spans="1:4" x14ac:dyDescent="0.2">
      <c r="A42" s="52" t="s">
        <v>85</v>
      </c>
      <c r="B42" s="53">
        <v>1</v>
      </c>
      <c r="C42" s="53">
        <v>3</v>
      </c>
      <c r="D42" s="53">
        <v>4</v>
      </c>
    </row>
    <row r="43" spans="1:4" x14ac:dyDescent="0.2">
      <c r="A43" s="52" t="s">
        <v>68</v>
      </c>
      <c r="B43" s="53"/>
      <c r="C43" s="53">
        <v>3</v>
      </c>
      <c r="D43" s="53">
        <v>3</v>
      </c>
    </row>
    <row r="44" spans="1:4" x14ac:dyDescent="0.2">
      <c r="A44" s="52" t="s">
        <v>90</v>
      </c>
      <c r="B44" s="53"/>
      <c r="C44" s="53">
        <v>3</v>
      </c>
      <c r="D44" s="53">
        <v>3</v>
      </c>
    </row>
    <row r="45" spans="1:4" x14ac:dyDescent="0.2">
      <c r="A45" s="52" t="s">
        <v>38</v>
      </c>
      <c r="B45" s="53"/>
      <c r="C45" s="53">
        <v>2</v>
      </c>
      <c r="D45" s="53">
        <v>2</v>
      </c>
    </row>
    <row r="46" spans="1:4" x14ac:dyDescent="0.2">
      <c r="A46" s="52" t="s">
        <v>56</v>
      </c>
      <c r="B46" s="53"/>
      <c r="C46" s="53">
        <v>2</v>
      </c>
      <c r="D46" s="53">
        <v>2</v>
      </c>
    </row>
    <row r="47" spans="1:4" x14ac:dyDescent="0.2">
      <c r="A47" s="52" t="s">
        <v>89</v>
      </c>
      <c r="B47" s="53"/>
      <c r="C47" s="53">
        <v>2</v>
      </c>
      <c r="D47" s="53">
        <v>2</v>
      </c>
    </row>
    <row r="48" spans="1:4" x14ac:dyDescent="0.2">
      <c r="A48" s="52" t="s">
        <v>88</v>
      </c>
      <c r="B48" s="53"/>
      <c r="C48" s="53">
        <v>1</v>
      </c>
      <c r="D48" s="53">
        <v>1</v>
      </c>
    </row>
    <row r="49" spans="1:4" x14ac:dyDescent="0.2">
      <c r="A49" s="52" t="s">
        <v>87</v>
      </c>
      <c r="B49" s="53"/>
      <c r="C49" s="53">
        <v>1</v>
      </c>
      <c r="D49" s="53">
        <v>1</v>
      </c>
    </row>
    <row r="50" spans="1:4" x14ac:dyDescent="0.2">
      <c r="A50" s="52" t="s">
        <v>23</v>
      </c>
      <c r="B50" s="53"/>
      <c r="C50" s="53">
        <v>1</v>
      </c>
      <c r="D50" s="53">
        <v>1</v>
      </c>
    </row>
    <row r="51" spans="1:4" x14ac:dyDescent="0.2">
      <c r="A51" s="52" t="s">
        <v>45</v>
      </c>
      <c r="B51" s="53">
        <v>1</v>
      </c>
      <c r="C51" s="53"/>
      <c r="D51" s="53">
        <v>1</v>
      </c>
    </row>
    <row r="52" spans="1:4" x14ac:dyDescent="0.2">
      <c r="A52" s="52" t="s">
        <v>39</v>
      </c>
      <c r="B52" s="53"/>
      <c r="C52" s="53">
        <v>1</v>
      </c>
      <c r="D52" s="53">
        <v>1</v>
      </c>
    </row>
    <row r="53" spans="1:4" x14ac:dyDescent="0.2">
      <c r="A53" s="52" t="s">
        <v>46</v>
      </c>
      <c r="B53" s="53"/>
      <c r="C53" s="53">
        <v>1</v>
      </c>
      <c r="D53" s="53">
        <v>1</v>
      </c>
    </row>
    <row r="54" spans="1:4" x14ac:dyDescent="0.2">
      <c r="A54" s="52" t="s">
        <v>22</v>
      </c>
      <c r="B54" s="53"/>
      <c r="C54" s="53">
        <v>1</v>
      </c>
      <c r="D54" s="53">
        <v>1</v>
      </c>
    </row>
    <row r="55" spans="1:4" x14ac:dyDescent="0.2">
      <c r="A55" s="52" t="s">
        <v>66</v>
      </c>
      <c r="B55" s="53"/>
      <c r="C55" s="53">
        <v>1</v>
      </c>
      <c r="D55" s="53">
        <v>1</v>
      </c>
    </row>
    <row r="56" spans="1:4" x14ac:dyDescent="0.2">
      <c r="A56" s="52" t="s">
        <v>74</v>
      </c>
      <c r="B56" s="53"/>
      <c r="C56" s="53">
        <v>1</v>
      </c>
      <c r="D56" s="53">
        <v>1</v>
      </c>
    </row>
    <row r="57" spans="1:4" x14ac:dyDescent="0.2">
      <c r="A57" s="52" t="s">
        <v>86</v>
      </c>
      <c r="B57" s="53"/>
      <c r="C57" s="53">
        <v>1</v>
      </c>
      <c r="D57" s="53">
        <v>1</v>
      </c>
    </row>
    <row r="59" spans="1:4" x14ac:dyDescent="0.2">
      <c r="D59">
        <f>SUM(D41:D58)</f>
        <v>32</v>
      </c>
    </row>
    <row r="63" spans="1:4" x14ac:dyDescent="0.2">
      <c r="A63" s="52" t="s">
        <v>88</v>
      </c>
      <c r="B63" s="53"/>
      <c r="C63" s="53">
        <v>1</v>
      </c>
      <c r="D63" s="53">
        <v>1</v>
      </c>
    </row>
    <row r="64" spans="1:4" x14ac:dyDescent="0.2">
      <c r="A64" s="52" t="s">
        <v>85</v>
      </c>
      <c r="B64" s="53">
        <v>1</v>
      </c>
      <c r="C64" s="53">
        <v>3</v>
      </c>
      <c r="D64" s="53">
        <v>4</v>
      </c>
    </row>
    <row r="65" spans="1:4" x14ac:dyDescent="0.2">
      <c r="A65" s="52" t="s">
        <v>68</v>
      </c>
      <c r="B65" s="53"/>
      <c r="C65" s="53">
        <v>3</v>
      </c>
      <c r="D65" s="53">
        <v>3</v>
      </c>
    </row>
    <row r="66" spans="1:4" x14ac:dyDescent="0.2">
      <c r="A66" s="52" t="s">
        <v>84</v>
      </c>
      <c r="B66" s="53">
        <v>2</v>
      </c>
      <c r="C66" s="53">
        <v>4</v>
      </c>
      <c r="D66" s="53">
        <v>6</v>
      </c>
    </row>
    <row r="67" spans="1:4" x14ac:dyDescent="0.2">
      <c r="A67" s="52" t="s">
        <v>87</v>
      </c>
      <c r="B67" s="53"/>
      <c r="C67" s="53">
        <v>1</v>
      </c>
      <c r="D67" s="53">
        <v>1</v>
      </c>
    </row>
    <row r="68" spans="1:4" x14ac:dyDescent="0.2">
      <c r="A68" s="52" t="s">
        <v>38</v>
      </c>
      <c r="B68" s="53"/>
      <c r="C68" s="53">
        <v>2</v>
      </c>
      <c r="D68" s="53">
        <v>2</v>
      </c>
    </row>
    <row r="69" spans="1:4" x14ac:dyDescent="0.2">
      <c r="A69" s="52" t="s">
        <v>23</v>
      </c>
      <c r="B69" s="53"/>
      <c r="C69" s="53">
        <v>1</v>
      </c>
      <c r="D69" s="53">
        <v>1</v>
      </c>
    </row>
    <row r="70" spans="1:4" x14ac:dyDescent="0.2">
      <c r="A70" s="52" t="s">
        <v>56</v>
      </c>
      <c r="B70" s="53"/>
      <c r="C70" s="53">
        <v>2</v>
      </c>
      <c r="D70" s="53">
        <v>2</v>
      </c>
    </row>
    <row r="71" spans="1:4" x14ac:dyDescent="0.2">
      <c r="A71" s="52" t="s">
        <v>45</v>
      </c>
      <c r="B71" s="53">
        <v>1</v>
      </c>
      <c r="C71" s="53"/>
      <c r="D71" s="53">
        <v>1</v>
      </c>
    </row>
    <row r="72" spans="1:4" x14ac:dyDescent="0.2">
      <c r="A72" s="52" t="s">
        <v>39</v>
      </c>
      <c r="B72" s="53"/>
      <c r="C72" s="53">
        <v>1</v>
      </c>
      <c r="D72" s="53">
        <v>1</v>
      </c>
    </row>
    <row r="73" spans="1:4" x14ac:dyDescent="0.2">
      <c r="A73" s="52" t="s">
        <v>46</v>
      </c>
      <c r="B73" s="53"/>
      <c r="C73" s="53">
        <v>1</v>
      </c>
      <c r="D73" s="53">
        <v>1</v>
      </c>
    </row>
    <row r="74" spans="1:4" x14ac:dyDescent="0.2">
      <c r="A74" s="52" t="s">
        <v>22</v>
      </c>
      <c r="B74" s="53"/>
      <c r="C74" s="53">
        <v>1</v>
      </c>
      <c r="D74" s="53">
        <v>1</v>
      </c>
    </row>
    <row r="75" spans="1:4" x14ac:dyDescent="0.2">
      <c r="A75" s="52" t="s">
        <v>66</v>
      </c>
      <c r="B75" s="53"/>
      <c r="C75" s="53">
        <v>1</v>
      </c>
      <c r="D75" s="53">
        <v>1</v>
      </c>
    </row>
    <row r="76" spans="1:4" x14ac:dyDescent="0.2">
      <c r="A76" s="52" t="s">
        <v>74</v>
      </c>
      <c r="B76" s="53"/>
      <c r="C76" s="53">
        <v>1</v>
      </c>
      <c r="D76" s="53">
        <v>1</v>
      </c>
    </row>
    <row r="77" spans="1:4" x14ac:dyDescent="0.2">
      <c r="A77" s="52" t="s">
        <v>90</v>
      </c>
      <c r="B77" s="53"/>
      <c r="C77" s="53">
        <v>3</v>
      </c>
      <c r="D77" s="53">
        <v>3</v>
      </c>
    </row>
    <row r="78" spans="1:4" x14ac:dyDescent="0.2">
      <c r="A78" s="52" t="s">
        <v>89</v>
      </c>
      <c r="B78" s="53"/>
      <c r="C78" s="53">
        <v>2</v>
      </c>
      <c r="D78" s="53">
        <v>2</v>
      </c>
    </row>
    <row r="79" spans="1:4" x14ac:dyDescent="0.2">
      <c r="A79" s="52" t="s">
        <v>86</v>
      </c>
      <c r="B79" s="53"/>
      <c r="C79" s="53">
        <v>1</v>
      </c>
      <c r="D79" s="53">
        <v>1</v>
      </c>
    </row>
  </sheetData>
  <sortState ref="A41:D57">
    <sortCondition descending="1" ref="D41:D57"/>
  </sortState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81"/>
  <sheetViews>
    <sheetView topLeftCell="A36" workbookViewId="0">
      <selection activeCell="C54" sqref="C54"/>
    </sheetView>
  </sheetViews>
  <sheetFormatPr defaultRowHeight="12.75" x14ac:dyDescent="0.2"/>
  <cols>
    <col min="3" max="3" width="60.28515625" customWidth="1"/>
  </cols>
  <sheetData>
    <row r="3" spans="1:13" x14ac:dyDescent="0.2">
      <c r="A3" s="10" t="s">
        <v>61</v>
      </c>
      <c r="B3" s="29" t="s">
        <v>64</v>
      </c>
      <c r="C3" s="10" t="s">
        <v>75</v>
      </c>
      <c r="D3" s="29" t="s">
        <v>62</v>
      </c>
      <c r="E3" s="29" t="s">
        <v>77</v>
      </c>
      <c r="F3" s="29" t="s">
        <v>63</v>
      </c>
      <c r="J3" t="s">
        <v>112</v>
      </c>
      <c r="K3" t="s">
        <v>113</v>
      </c>
    </row>
    <row r="4" spans="1:13" x14ac:dyDescent="0.2">
      <c r="A4" s="17">
        <v>2017</v>
      </c>
      <c r="B4" s="33">
        <v>1</v>
      </c>
      <c r="C4" s="34" t="s">
        <v>65</v>
      </c>
      <c r="D4" s="33" t="s">
        <v>59</v>
      </c>
      <c r="E4" s="33">
        <v>1</v>
      </c>
      <c r="F4" s="33">
        <v>1</v>
      </c>
      <c r="J4">
        <v>0</v>
      </c>
      <c r="K4" t="s">
        <v>105</v>
      </c>
      <c r="M4" t="s">
        <v>106</v>
      </c>
    </row>
    <row r="5" spans="1:13" x14ac:dyDescent="0.2">
      <c r="A5" s="17">
        <v>2017</v>
      </c>
      <c r="B5" s="28">
        <v>4</v>
      </c>
      <c r="C5" s="35" t="s">
        <v>39</v>
      </c>
      <c r="D5" s="28" t="s">
        <v>59</v>
      </c>
      <c r="E5" s="28">
        <v>1</v>
      </c>
      <c r="F5" s="28">
        <v>1</v>
      </c>
      <c r="J5">
        <v>1</v>
      </c>
      <c r="K5" t="s">
        <v>86</v>
      </c>
    </row>
    <row r="6" spans="1:13" x14ac:dyDescent="0.2">
      <c r="A6" s="17">
        <v>2017</v>
      </c>
      <c r="B6" s="28">
        <v>6</v>
      </c>
      <c r="C6" s="35" t="s">
        <v>22</v>
      </c>
      <c r="D6" s="28" t="s">
        <v>59</v>
      </c>
      <c r="E6" s="28">
        <v>1</v>
      </c>
      <c r="F6" s="28">
        <v>1</v>
      </c>
      <c r="J6">
        <v>2</v>
      </c>
      <c r="K6" t="s">
        <v>114</v>
      </c>
    </row>
    <row r="7" spans="1:13" x14ac:dyDescent="0.2">
      <c r="A7" s="17">
        <v>2017</v>
      </c>
      <c r="B7" s="28">
        <v>7</v>
      </c>
      <c r="C7" s="35" t="s">
        <v>66</v>
      </c>
      <c r="D7" s="28" t="s">
        <v>59</v>
      </c>
      <c r="E7" s="28">
        <v>1</v>
      </c>
      <c r="F7" s="28">
        <v>1</v>
      </c>
      <c r="J7">
        <v>3</v>
      </c>
      <c r="K7" t="s">
        <v>115</v>
      </c>
    </row>
    <row r="8" spans="1:13" x14ac:dyDescent="0.2">
      <c r="A8" s="17">
        <v>2017</v>
      </c>
      <c r="B8" s="28">
        <v>16</v>
      </c>
      <c r="C8" s="35" t="s">
        <v>45</v>
      </c>
      <c r="D8" s="28" t="s">
        <v>60</v>
      </c>
      <c r="E8" s="28">
        <v>1</v>
      </c>
      <c r="F8" s="28">
        <v>1</v>
      </c>
      <c r="J8">
        <v>4</v>
      </c>
      <c r="K8" t="s">
        <v>39</v>
      </c>
    </row>
    <row r="9" spans="1:13" x14ac:dyDescent="0.2">
      <c r="A9" s="17">
        <v>2017</v>
      </c>
      <c r="B9" s="28">
        <v>20</v>
      </c>
      <c r="C9" s="36" t="s">
        <v>67</v>
      </c>
      <c r="D9" s="37" t="s">
        <v>60</v>
      </c>
      <c r="E9" s="37">
        <v>2</v>
      </c>
      <c r="F9" s="37">
        <v>2</v>
      </c>
      <c r="J9">
        <v>5</v>
      </c>
      <c r="K9" t="s">
        <v>116</v>
      </c>
    </row>
    <row r="10" spans="1:13" x14ac:dyDescent="0.2">
      <c r="A10" s="17">
        <v>2017</v>
      </c>
      <c r="B10" s="28">
        <v>20</v>
      </c>
      <c r="C10" s="38" t="s">
        <v>67</v>
      </c>
      <c r="D10" s="39" t="s">
        <v>59</v>
      </c>
      <c r="E10" s="39">
        <v>4</v>
      </c>
      <c r="F10" s="39">
        <v>4</v>
      </c>
      <c r="J10">
        <v>6</v>
      </c>
      <c r="K10" t="s">
        <v>22</v>
      </c>
    </row>
    <row r="11" spans="1:13" x14ac:dyDescent="0.2">
      <c r="A11" s="17">
        <v>2017</v>
      </c>
      <c r="B11" s="28">
        <v>21</v>
      </c>
      <c r="C11" s="35" t="s">
        <v>68</v>
      </c>
      <c r="D11" s="28" t="s">
        <v>59</v>
      </c>
      <c r="E11" s="28">
        <v>3</v>
      </c>
      <c r="F11" s="28">
        <v>3</v>
      </c>
      <c r="J11">
        <v>7</v>
      </c>
      <c r="K11" t="s">
        <v>66</v>
      </c>
    </row>
    <row r="12" spans="1:13" x14ac:dyDescent="0.2">
      <c r="A12" s="17">
        <v>2017</v>
      </c>
      <c r="B12" s="28">
        <v>28</v>
      </c>
      <c r="C12" s="36" t="s">
        <v>69</v>
      </c>
      <c r="D12" s="37" t="s">
        <v>60</v>
      </c>
      <c r="E12" s="37">
        <v>1</v>
      </c>
      <c r="F12" s="37">
        <v>1</v>
      </c>
      <c r="J12">
        <v>8</v>
      </c>
      <c r="K12" t="s">
        <v>117</v>
      </c>
    </row>
    <row r="13" spans="1:13" x14ac:dyDescent="0.2">
      <c r="A13" s="17">
        <v>2017</v>
      </c>
      <c r="B13" s="28">
        <v>28</v>
      </c>
      <c r="C13" s="38" t="s">
        <v>69</v>
      </c>
      <c r="D13" s="39" t="s">
        <v>59</v>
      </c>
      <c r="E13" s="39">
        <v>3</v>
      </c>
      <c r="F13" s="39">
        <v>3</v>
      </c>
      <c r="J13">
        <v>9</v>
      </c>
      <c r="K13" t="s">
        <v>20</v>
      </c>
    </row>
    <row r="14" spans="1:13" x14ac:dyDescent="0.2">
      <c r="A14" s="17">
        <v>2017</v>
      </c>
      <c r="B14" s="28">
        <v>32</v>
      </c>
      <c r="C14" s="35" t="s">
        <v>46</v>
      </c>
      <c r="D14" s="28" t="s">
        <v>59</v>
      </c>
      <c r="E14" s="28">
        <v>1</v>
      </c>
      <c r="F14" s="28">
        <v>1</v>
      </c>
      <c r="J14">
        <v>10</v>
      </c>
      <c r="K14" t="s">
        <v>28</v>
      </c>
    </row>
    <row r="15" spans="1:13" x14ac:dyDescent="0.2">
      <c r="A15" s="17">
        <v>2017</v>
      </c>
      <c r="B15" s="28">
        <v>45</v>
      </c>
      <c r="C15" s="35" t="s">
        <v>23</v>
      </c>
      <c r="D15" s="28" t="s">
        <v>59</v>
      </c>
      <c r="E15" s="28">
        <v>1</v>
      </c>
      <c r="F15" s="28">
        <v>1</v>
      </c>
      <c r="J15">
        <v>11</v>
      </c>
      <c r="K15" t="s">
        <v>118</v>
      </c>
    </row>
    <row r="16" spans="1:13" x14ac:dyDescent="0.2">
      <c r="A16" s="17">
        <v>2017</v>
      </c>
      <c r="B16" s="28">
        <v>47</v>
      </c>
      <c r="C16" s="35" t="s">
        <v>70</v>
      </c>
      <c r="D16" s="28" t="s">
        <v>59</v>
      </c>
      <c r="E16" s="28">
        <v>1</v>
      </c>
      <c r="F16" s="28">
        <v>1</v>
      </c>
      <c r="J16">
        <v>12</v>
      </c>
      <c r="K16" t="s">
        <v>119</v>
      </c>
    </row>
    <row r="17" spans="1:11" x14ac:dyDescent="0.2">
      <c r="A17" s="17">
        <v>2017</v>
      </c>
      <c r="B17" s="28">
        <v>57</v>
      </c>
      <c r="C17" s="35" t="s">
        <v>0</v>
      </c>
      <c r="D17" s="28" t="s">
        <v>59</v>
      </c>
      <c r="E17" s="28">
        <v>1</v>
      </c>
      <c r="F17" s="28">
        <v>1</v>
      </c>
      <c r="J17">
        <v>13</v>
      </c>
      <c r="K17" t="s">
        <v>120</v>
      </c>
    </row>
    <row r="18" spans="1:11" x14ac:dyDescent="0.2">
      <c r="A18" s="17">
        <v>2017</v>
      </c>
      <c r="B18" s="28">
        <v>60</v>
      </c>
      <c r="C18" s="35" t="s">
        <v>71</v>
      </c>
      <c r="D18" s="28" t="s">
        <v>59</v>
      </c>
      <c r="E18" s="28">
        <v>2</v>
      </c>
      <c r="F18" s="28">
        <v>2</v>
      </c>
      <c r="J18">
        <v>14</v>
      </c>
      <c r="K18" t="s">
        <v>121</v>
      </c>
    </row>
    <row r="19" spans="1:11" x14ac:dyDescent="0.2">
      <c r="A19" s="17">
        <v>2017</v>
      </c>
      <c r="B19" s="28">
        <v>62</v>
      </c>
      <c r="C19" s="35" t="s">
        <v>72</v>
      </c>
      <c r="D19" s="28" t="s">
        <v>59</v>
      </c>
      <c r="E19" s="28">
        <v>3</v>
      </c>
      <c r="F19" s="28">
        <v>3</v>
      </c>
      <c r="J19">
        <v>15</v>
      </c>
      <c r="K19" t="s">
        <v>122</v>
      </c>
    </row>
    <row r="20" spans="1:11" x14ac:dyDescent="0.2">
      <c r="A20" s="17">
        <v>2017</v>
      </c>
      <c r="B20" s="27">
        <v>71</v>
      </c>
      <c r="C20" s="10" t="s">
        <v>56</v>
      </c>
      <c r="D20" s="27" t="s">
        <v>59</v>
      </c>
      <c r="E20" s="27">
        <v>2</v>
      </c>
      <c r="F20" s="27">
        <v>2</v>
      </c>
      <c r="J20">
        <v>16</v>
      </c>
      <c r="K20" t="s">
        <v>45</v>
      </c>
    </row>
    <row r="21" spans="1:11" x14ac:dyDescent="0.2">
      <c r="A21" s="17">
        <v>2017</v>
      </c>
      <c r="B21" s="27">
        <v>80</v>
      </c>
      <c r="C21" s="10" t="s">
        <v>73</v>
      </c>
      <c r="D21" s="27" t="s">
        <v>59</v>
      </c>
      <c r="E21" s="27">
        <v>2</v>
      </c>
      <c r="F21" s="27">
        <v>2</v>
      </c>
      <c r="J21">
        <v>17</v>
      </c>
      <c r="K21" t="s">
        <v>123</v>
      </c>
    </row>
    <row r="22" spans="1:11" x14ac:dyDescent="0.2">
      <c r="A22" s="17">
        <v>2017</v>
      </c>
      <c r="B22" s="27">
        <v>97</v>
      </c>
      <c r="C22" s="10" t="s">
        <v>74</v>
      </c>
      <c r="D22" s="27" t="s">
        <v>59</v>
      </c>
      <c r="E22" s="27">
        <v>1</v>
      </c>
      <c r="F22" s="27">
        <v>1</v>
      </c>
      <c r="J22">
        <v>18</v>
      </c>
      <c r="K22" t="s">
        <v>124</v>
      </c>
    </row>
    <row r="23" spans="1:11" x14ac:dyDescent="0.2">
      <c r="J23">
        <v>19</v>
      </c>
      <c r="K23" t="s">
        <v>125</v>
      </c>
    </row>
    <row r="24" spans="1:11" x14ac:dyDescent="0.2">
      <c r="J24">
        <v>20</v>
      </c>
      <c r="K24" t="s">
        <v>1</v>
      </c>
    </row>
    <row r="25" spans="1:11" x14ac:dyDescent="0.2">
      <c r="A25" t="s">
        <v>61</v>
      </c>
      <c r="B25" t="s">
        <v>64</v>
      </c>
      <c r="C25" t="s">
        <v>95</v>
      </c>
      <c r="D25" t="s">
        <v>62</v>
      </c>
      <c r="E25" t="s">
        <v>83</v>
      </c>
      <c r="F25" t="s">
        <v>63</v>
      </c>
      <c r="J25">
        <v>21</v>
      </c>
      <c r="K25" t="s">
        <v>3</v>
      </c>
    </row>
    <row r="26" spans="1:11" x14ac:dyDescent="0.2">
      <c r="A26">
        <v>2016</v>
      </c>
      <c r="B26">
        <v>10</v>
      </c>
      <c r="D26" t="s">
        <v>59</v>
      </c>
      <c r="E26">
        <v>1</v>
      </c>
      <c r="F26">
        <v>1</v>
      </c>
      <c r="J26">
        <v>22</v>
      </c>
      <c r="K26" t="s">
        <v>126</v>
      </c>
    </row>
    <row r="27" spans="1:11" x14ac:dyDescent="0.2">
      <c r="A27">
        <v>2016</v>
      </c>
      <c r="B27">
        <v>15</v>
      </c>
      <c r="D27" t="s">
        <v>60</v>
      </c>
      <c r="E27">
        <v>1</v>
      </c>
      <c r="F27">
        <v>1</v>
      </c>
      <c r="J27">
        <v>23</v>
      </c>
      <c r="K27" t="s">
        <v>127</v>
      </c>
    </row>
    <row r="28" spans="1:11" x14ac:dyDescent="0.2">
      <c r="A28">
        <v>2016</v>
      </c>
      <c r="B28">
        <v>15</v>
      </c>
      <c r="D28" t="s">
        <v>59</v>
      </c>
      <c r="E28">
        <v>1</v>
      </c>
      <c r="F28">
        <v>1</v>
      </c>
      <c r="J28">
        <v>24</v>
      </c>
      <c r="K28" t="s">
        <v>128</v>
      </c>
    </row>
    <row r="29" spans="1:11" x14ac:dyDescent="0.2">
      <c r="A29">
        <v>2016</v>
      </c>
      <c r="B29">
        <v>20</v>
      </c>
      <c r="C29" t="s">
        <v>84</v>
      </c>
      <c r="D29" t="s">
        <v>59</v>
      </c>
      <c r="E29">
        <v>5</v>
      </c>
      <c r="F29">
        <v>5</v>
      </c>
      <c r="J29">
        <v>25</v>
      </c>
      <c r="K29" t="s">
        <v>129</v>
      </c>
    </row>
    <row r="30" spans="1:11" x14ac:dyDescent="0.2">
      <c r="A30">
        <v>2016</v>
      </c>
      <c r="B30">
        <v>21</v>
      </c>
      <c r="C30" t="s">
        <v>68</v>
      </c>
      <c r="D30" t="s">
        <v>59</v>
      </c>
      <c r="E30">
        <v>5</v>
      </c>
      <c r="F30">
        <v>6</v>
      </c>
      <c r="J30">
        <v>26</v>
      </c>
      <c r="K30" t="s">
        <v>130</v>
      </c>
    </row>
    <row r="31" spans="1:11" x14ac:dyDescent="0.2">
      <c r="A31">
        <v>2016</v>
      </c>
      <c r="B31">
        <v>28</v>
      </c>
      <c r="C31" t="s">
        <v>85</v>
      </c>
      <c r="D31" t="s">
        <v>60</v>
      </c>
      <c r="E31">
        <v>1</v>
      </c>
      <c r="F31">
        <v>1</v>
      </c>
      <c r="J31">
        <v>27</v>
      </c>
      <c r="K31" t="s">
        <v>131</v>
      </c>
    </row>
    <row r="32" spans="1:11" x14ac:dyDescent="0.2">
      <c r="A32">
        <v>2016</v>
      </c>
      <c r="B32">
        <v>28</v>
      </c>
      <c r="C32" t="s">
        <v>85</v>
      </c>
      <c r="D32" t="s">
        <v>59</v>
      </c>
      <c r="E32">
        <v>4</v>
      </c>
      <c r="F32">
        <v>4</v>
      </c>
      <c r="J32">
        <v>28</v>
      </c>
      <c r="K32" t="s">
        <v>2</v>
      </c>
    </row>
    <row r="33" spans="1:13" x14ac:dyDescent="0.2">
      <c r="A33">
        <v>2016</v>
      </c>
      <c r="B33">
        <v>43</v>
      </c>
      <c r="C33" t="s">
        <v>91</v>
      </c>
      <c r="D33" t="s">
        <v>59</v>
      </c>
      <c r="E33">
        <v>1</v>
      </c>
      <c r="F33">
        <v>1</v>
      </c>
      <c r="J33">
        <v>29</v>
      </c>
      <c r="K33" t="s">
        <v>132</v>
      </c>
    </row>
    <row r="34" spans="1:13" x14ac:dyDescent="0.2">
      <c r="A34">
        <v>2016</v>
      </c>
      <c r="B34">
        <v>47</v>
      </c>
      <c r="C34" t="s">
        <v>87</v>
      </c>
      <c r="D34" t="s">
        <v>60</v>
      </c>
      <c r="E34">
        <v>1</v>
      </c>
      <c r="F34">
        <v>1</v>
      </c>
      <c r="J34">
        <v>30</v>
      </c>
      <c r="K34" t="s">
        <v>133</v>
      </c>
    </row>
    <row r="35" spans="1:13" x14ac:dyDescent="0.2">
      <c r="A35">
        <v>2016</v>
      </c>
      <c r="B35">
        <v>47</v>
      </c>
      <c r="C35" t="s">
        <v>87</v>
      </c>
      <c r="D35" t="s">
        <v>59</v>
      </c>
      <c r="E35">
        <v>1</v>
      </c>
      <c r="F35">
        <v>1</v>
      </c>
      <c r="J35">
        <v>31</v>
      </c>
      <c r="K35" t="s">
        <v>134</v>
      </c>
    </row>
    <row r="36" spans="1:13" x14ac:dyDescent="0.2">
      <c r="A36">
        <v>2016</v>
      </c>
      <c r="B36">
        <v>52</v>
      </c>
      <c r="C36" t="s">
        <v>92</v>
      </c>
      <c r="D36" t="s">
        <v>59</v>
      </c>
      <c r="E36">
        <v>1</v>
      </c>
      <c r="F36">
        <v>1</v>
      </c>
      <c r="J36">
        <v>32</v>
      </c>
      <c r="K36" t="s">
        <v>46</v>
      </c>
    </row>
    <row r="37" spans="1:13" x14ac:dyDescent="0.2">
      <c r="A37">
        <v>2016</v>
      </c>
      <c r="B37">
        <v>55</v>
      </c>
      <c r="C37" t="s">
        <v>93</v>
      </c>
      <c r="D37" t="s">
        <v>59</v>
      </c>
      <c r="E37">
        <v>1</v>
      </c>
      <c r="F37">
        <v>1</v>
      </c>
      <c r="J37">
        <v>33</v>
      </c>
      <c r="K37" t="s">
        <v>135</v>
      </c>
    </row>
    <row r="38" spans="1:13" x14ac:dyDescent="0.2">
      <c r="A38">
        <v>2016</v>
      </c>
      <c r="B38">
        <v>61</v>
      </c>
      <c r="C38" t="s">
        <v>94</v>
      </c>
      <c r="D38" t="s">
        <v>60</v>
      </c>
      <c r="E38">
        <v>1</v>
      </c>
      <c r="F38">
        <v>1</v>
      </c>
      <c r="J38">
        <v>34</v>
      </c>
      <c r="K38" t="s">
        <v>29</v>
      </c>
    </row>
    <row r="39" spans="1:13" x14ac:dyDescent="0.2">
      <c r="A39">
        <v>2016</v>
      </c>
      <c r="B39">
        <v>62</v>
      </c>
      <c r="C39" t="s">
        <v>90</v>
      </c>
      <c r="D39" t="s">
        <v>59</v>
      </c>
      <c r="E39">
        <v>3</v>
      </c>
      <c r="F39">
        <v>3</v>
      </c>
      <c r="J39">
        <v>35</v>
      </c>
      <c r="K39" t="s">
        <v>136</v>
      </c>
    </row>
    <row r="40" spans="1:13" x14ac:dyDescent="0.2">
      <c r="A40">
        <v>2016</v>
      </c>
      <c r="B40">
        <v>71</v>
      </c>
      <c r="C40" t="s">
        <v>56</v>
      </c>
      <c r="D40" t="s">
        <v>60</v>
      </c>
      <c r="E40">
        <v>1</v>
      </c>
      <c r="F40">
        <v>1</v>
      </c>
      <c r="J40">
        <v>36</v>
      </c>
      <c r="K40" t="s">
        <v>137</v>
      </c>
    </row>
    <row r="41" spans="1:13" x14ac:dyDescent="0.2">
      <c r="A41">
        <v>2016</v>
      </c>
      <c r="B41">
        <v>80</v>
      </c>
      <c r="C41" t="s">
        <v>38</v>
      </c>
      <c r="D41" t="s">
        <v>59</v>
      </c>
      <c r="E41">
        <v>1</v>
      </c>
      <c r="F41">
        <v>1</v>
      </c>
      <c r="J41">
        <v>37</v>
      </c>
      <c r="K41" t="s">
        <v>138</v>
      </c>
    </row>
    <row r="42" spans="1:13" x14ac:dyDescent="0.2">
      <c r="A42">
        <v>2016</v>
      </c>
      <c r="B42">
        <v>97</v>
      </c>
      <c r="C42" t="s">
        <v>74</v>
      </c>
      <c r="D42" t="s">
        <v>59</v>
      </c>
      <c r="E42">
        <v>1</v>
      </c>
      <c r="F42">
        <v>2</v>
      </c>
      <c r="J42">
        <v>38</v>
      </c>
      <c r="K42" t="s">
        <v>139</v>
      </c>
    </row>
    <row r="43" spans="1:13" x14ac:dyDescent="0.2">
      <c r="A43">
        <v>2017</v>
      </c>
      <c r="B43">
        <v>1</v>
      </c>
      <c r="C43" t="s">
        <v>86</v>
      </c>
      <c r="D43" t="s">
        <v>59</v>
      </c>
      <c r="E43">
        <v>1</v>
      </c>
      <c r="F43">
        <v>1</v>
      </c>
      <c r="J43">
        <v>39</v>
      </c>
      <c r="K43" t="s">
        <v>140</v>
      </c>
      <c r="M43" t="s">
        <v>107</v>
      </c>
    </row>
    <row r="44" spans="1:13" x14ac:dyDescent="0.2">
      <c r="A44">
        <v>2017</v>
      </c>
      <c r="B44">
        <v>4</v>
      </c>
      <c r="C44" t="s">
        <v>39</v>
      </c>
      <c r="D44" t="s">
        <v>59</v>
      </c>
      <c r="E44">
        <v>1</v>
      </c>
      <c r="F44">
        <v>1</v>
      </c>
      <c r="J44">
        <v>40</v>
      </c>
      <c r="K44" t="s">
        <v>49</v>
      </c>
    </row>
    <row r="45" spans="1:13" x14ac:dyDescent="0.2">
      <c r="A45">
        <v>2017</v>
      </c>
      <c r="B45">
        <v>6</v>
      </c>
      <c r="C45" t="s">
        <v>22</v>
      </c>
      <c r="D45" t="s">
        <v>59</v>
      </c>
      <c r="E45">
        <v>1</v>
      </c>
      <c r="F45">
        <v>1</v>
      </c>
      <c r="J45">
        <v>41</v>
      </c>
      <c r="K45" t="s">
        <v>141</v>
      </c>
    </row>
    <row r="46" spans="1:13" x14ac:dyDescent="0.2">
      <c r="A46">
        <v>2017</v>
      </c>
      <c r="B46">
        <v>7</v>
      </c>
      <c r="C46" t="s">
        <v>66</v>
      </c>
      <c r="D46" t="s">
        <v>59</v>
      </c>
      <c r="E46">
        <v>1</v>
      </c>
      <c r="F46">
        <v>1</v>
      </c>
      <c r="J46">
        <v>42</v>
      </c>
      <c r="K46" t="s">
        <v>44</v>
      </c>
    </row>
    <row r="47" spans="1:13" x14ac:dyDescent="0.2">
      <c r="A47">
        <v>2017</v>
      </c>
      <c r="B47">
        <v>16</v>
      </c>
      <c r="C47" t="s">
        <v>45</v>
      </c>
      <c r="D47" t="s">
        <v>60</v>
      </c>
      <c r="E47">
        <v>1</v>
      </c>
      <c r="F47">
        <v>1</v>
      </c>
      <c r="J47">
        <v>43</v>
      </c>
      <c r="K47" t="s">
        <v>142</v>
      </c>
    </row>
    <row r="48" spans="1:13" x14ac:dyDescent="0.2">
      <c r="A48">
        <v>2017</v>
      </c>
      <c r="B48">
        <v>20</v>
      </c>
      <c r="C48" t="s">
        <v>84</v>
      </c>
      <c r="D48" t="s">
        <v>60</v>
      </c>
      <c r="E48">
        <v>2</v>
      </c>
      <c r="F48">
        <v>2</v>
      </c>
      <c r="J48">
        <v>44</v>
      </c>
      <c r="K48" t="s">
        <v>41</v>
      </c>
    </row>
    <row r="49" spans="1:11" x14ac:dyDescent="0.2">
      <c r="A49">
        <v>2017</v>
      </c>
      <c r="B49">
        <v>20</v>
      </c>
      <c r="C49" t="s">
        <v>84</v>
      </c>
      <c r="D49" t="s">
        <v>59</v>
      </c>
      <c r="E49">
        <v>4</v>
      </c>
      <c r="F49">
        <v>4</v>
      </c>
      <c r="J49">
        <v>45</v>
      </c>
      <c r="K49" t="s">
        <v>23</v>
      </c>
    </row>
    <row r="50" spans="1:11" x14ac:dyDescent="0.2">
      <c r="A50">
        <v>2017</v>
      </c>
      <c r="B50">
        <v>21</v>
      </c>
      <c r="C50" t="s">
        <v>68</v>
      </c>
      <c r="D50" t="s">
        <v>59</v>
      </c>
      <c r="E50">
        <v>3</v>
      </c>
      <c r="F50">
        <v>3</v>
      </c>
      <c r="J50">
        <v>46</v>
      </c>
      <c r="K50" t="s">
        <v>143</v>
      </c>
    </row>
    <row r="51" spans="1:11" x14ac:dyDescent="0.2">
      <c r="A51">
        <v>2017</v>
      </c>
      <c r="B51">
        <v>28</v>
      </c>
      <c r="C51" t="s">
        <v>85</v>
      </c>
      <c r="D51" t="s">
        <v>60</v>
      </c>
      <c r="E51">
        <v>1</v>
      </c>
      <c r="F51">
        <v>1</v>
      </c>
      <c r="J51">
        <v>47</v>
      </c>
      <c r="K51" t="s">
        <v>87</v>
      </c>
    </row>
    <row r="52" spans="1:11" x14ac:dyDescent="0.2">
      <c r="A52">
        <v>2017</v>
      </c>
      <c r="B52">
        <v>28</v>
      </c>
      <c r="C52" t="s">
        <v>85</v>
      </c>
      <c r="D52" t="s">
        <v>59</v>
      </c>
      <c r="E52">
        <v>3</v>
      </c>
      <c r="F52">
        <v>3</v>
      </c>
      <c r="J52">
        <v>48</v>
      </c>
      <c r="K52" t="s">
        <v>144</v>
      </c>
    </row>
    <row r="53" spans="1:11" x14ac:dyDescent="0.2">
      <c r="A53">
        <v>2017</v>
      </c>
      <c r="B53">
        <v>32</v>
      </c>
      <c r="C53" t="s">
        <v>46</v>
      </c>
      <c r="D53" t="s">
        <v>59</v>
      </c>
      <c r="E53">
        <v>1</v>
      </c>
      <c r="F53">
        <v>1</v>
      </c>
      <c r="J53">
        <v>49</v>
      </c>
      <c r="K53" t="s">
        <v>145</v>
      </c>
    </row>
    <row r="54" spans="1:11" x14ac:dyDescent="0.2">
      <c r="A54">
        <v>2017</v>
      </c>
      <c r="B54">
        <v>45</v>
      </c>
      <c r="C54" t="s">
        <v>23</v>
      </c>
      <c r="D54" t="s">
        <v>59</v>
      </c>
      <c r="E54">
        <v>1</v>
      </c>
      <c r="F54">
        <v>1</v>
      </c>
      <c r="J54">
        <v>50</v>
      </c>
      <c r="K54" t="s">
        <v>43</v>
      </c>
    </row>
    <row r="55" spans="1:11" x14ac:dyDescent="0.2">
      <c r="A55">
        <v>2017</v>
      </c>
      <c r="B55">
        <v>47</v>
      </c>
      <c r="C55" t="s">
        <v>87</v>
      </c>
      <c r="D55" t="s">
        <v>59</v>
      </c>
      <c r="E55">
        <v>1</v>
      </c>
      <c r="F55">
        <v>1</v>
      </c>
      <c r="J55">
        <v>51</v>
      </c>
      <c r="K55" t="s">
        <v>146</v>
      </c>
    </row>
    <row r="56" spans="1:11" x14ac:dyDescent="0.2">
      <c r="A56">
        <v>2017</v>
      </c>
      <c r="B56">
        <v>57</v>
      </c>
      <c r="C56" t="s">
        <v>88</v>
      </c>
      <c r="D56" t="s">
        <v>59</v>
      </c>
      <c r="E56">
        <v>1</v>
      </c>
      <c r="F56">
        <v>1</v>
      </c>
      <c r="J56">
        <v>52</v>
      </c>
      <c r="K56" t="s">
        <v>147</v>
      </c>
    </row>
    <row r="57" spans="1:11" x14ac:dyDescent="0.2">
      <c r="A57">
        <v>2017</v>
      </c>
      <c r="B57">
        <v>60</v>
      </c>
      <c r="C57" t="s">
        <v>89</v>
      </c>
      <c r="D57" t="s">
        <v>59</v>
      </c>
      <c r="E57">
        <v>2</v>
      </c>
      <c r="F57">
        <v>2</v>
      </c>
      <c r="J57">
        <v>53</v>
      </c>
      <c r="K57" t="s">
        <v>148</v>
      </c>
    </row>
    <row r="58" spans="1:11" x14ac:dyDescent="0.2">
      <c r="A58">
        <v>2017</v>
      </c>
      <c r="B58">
        <v>62</v>
      </c>
      <c r="C58" t="s">
        <v>90</v>
      </c>
      <c r="D58" t="s">
        <v>59</v>
      </c>
      <c r="E58">
        <v>3</v>
      </c>
      <c r="F58">
        <v>3</v>
      </c>
      <c r="J58">
        <v>54</v>
      </c>
      <c r="K58" t="s">
        <v>149</v>
      </c>
    </row>
    <row r="59" spans="1:11" x14ac:dyDescent="0.2">
      <c r="A59">
        <v>2017</v>
      </c>
      <c r="B59">
        <v>71</v>
      </c>
      <c r="C59" t="s">
        <v>56</v>
      </c>
      <c r="D59" t="s">
        <v>59</v>
      </c>
      <c r="E59">
        <v>2</v>
      </c>
      <c r="F59">
        <v>2</v>
      </c>
      <c r="J59">
        <v>55</v>
      </c>
      <c r="K59" t="s">
        <v>150</v>
      </c>
    </row>
    <row r="60" spans="1:11" x14ac:dyDescent="0.2">
      <c r="A60">
        <v>2017</v>
      </c>
      <c r="B60">
        <v>80</v>
      </c>
      <c r="C60" t="s">
        <v>38</v>
      </c>
      <c r="D60" t="s">
        <v>59</v>
      </c>
      <c r="E60">
        <v>2</v>
      </c>
      <c r="F60">
        <v>2</v>
      </c>
      <c r="J60">
        <v>56</v>
      </c>
      <c r="K60" t="s">
        <v>151</v>
      </c>
    </row>
    <row r="61" spans="1:11" x14ac:dyDescent="0.2">
      <c r="A61">
        <v>2017</v>
      </c>
      <c r="B61">
        <v>97</v>
      </c>
      <c r="C61" t="s">
        <v>74</v>
      </c>
      <c r="D61" t="s">
        <v>59</v>
      </c>
      <c r="E61">
        <v>1</v>
      </c>
      <c r="F61">
        <v>1</v>
      </c>
      <c r="J61">
        <v>57</v>
      </c>
      <c r="K61" t="s">
        <v>0</v>
      </c>
    </row>
    <row r="62" spans="1:11" x14ac:dyDescent="0.2">
      <c r="J62">
        <v>59</v>
      </c>
      <c r="K62" t="s">
        <v>152</v>
      </c>
    </row>
    <row r="63" spans="1:11" x14ac:dyDescent="0.2">
      <c r="J63">
        <v>60</v>
      </c>
      <c r="K63" t="s">
        <v>153</v>
      </c>
    </row>
    <row r="64" spans="1:11" x14ac:dyDescent="0.2">
      <c r="A64" s="54" t="s">
        <v>61</v>
      </c>
      <c r="B64" t="s">
        <v>64</v>
      </c>
      <c r="C64" s="10" t="s">
        <v>95</v>
      </c>
      <c r="D64" t="s">
        <v>62</v>
      </c>
      <c r="E64" t="s">
        <v>83</v>
      </c>
      <c r="F64" t="s">
        <v>63</v>
      </c>
      <c r="J64">
        <v>61</v>
      </c>
      <c r="K64" t="s">
        <v>94</v>
      </c>
    </row>
    <row r="65" spans="1:13" x14ac:dyDescent="0.2">
      <c r="A65">
        <v>2018</v>
      </c>
      <c r="B65">
        <v>1</v>
      </c>
      <c r="C65" t="s">
        <v>86</v>
      </c>
      <c r="D65" t="s">
        <v>59</v>
      </c>
      <c r="E65">
        <v>1</v>
      </c>
      <c r="F65">
        <v>1</v>
      </c>
      <c r="J65">
        <v>62</v>
      </c>
      <c r="K65" t="s">
        <v>55</v>
      </c>
    </row>
    <row r="66" spans="1:13" x14ac:dyDescent="0.2">
      <c r="A66">
        <v>2018</v>
      </c>
      <c r="B66">
        <v>6</v>
      </c>
      <c r="C66" t="s">
        <v>22</v>
      </c>
      <c r="D66" t="s">
        <v>59</v>
      </c>
      <c r="E66">
        <v>1</v>
      </c>
      <c r="F66">
        <v>1</v>
      </c>
      <c r="J66">
        <v>63</v>
      </c>
      <c r="K66" t="s">
        <v>154</v>
      </c>
    </row>
    <row r="67" spans="1:13" x14ac:dyDescent="0.2">
      <c r="A67">
        <v>2018</v>
      </c>
      <c r="B67">
        <v>16</v>
      </c>
      <c r="C67" t="s">
        <v>45</v>
      </c>
      <c r="D67" t="s">
        <v>59</v>
      </c>
      <c r="E67">
        <v>2</v>
      </c>
      <c r="F67">
        <v>2</v>
      </c>
      <c r="J67">
        <v>64</v>
      </c>
      <c r="K67" t="s">
        <v>155</v>
      </c>
    </row>
    <row r="68" spans="1:13" x14ac:dyDescent="0.2">
      <c r="A68">
        <v>2018</v>
      </c>
      <c r="B68">
        <v>20</v>
      </c>
      <c r="C68" t="s">
        <v>1</v>
      </c>
      <c r="D68" t="s">
        <v>59</v>
      </c>
      <c r="E68">
        <v>5</v>
      </c>
      <c r="F68">
        <v>5</v>
      </c>
      <c r="J68">
        <v>65</v>
      </c>
      <c r="K68" t="s">
        <v>156</v>
      </c>
    </row>
    <row r="69" spans="1:13" x14ac:dyDescent="0.2">
      <c r="A69">
        <v>2018</v>
      </c>
      <c r="B69">
        <v>21</v>
      </c>
      <c r="C69" t="s">
        <v>3</v>
      </c>
      <c r="D69" t="s">
        <v>59</v>
      </c>
      <c r="E69">
        <v>2</v>
      </c>
      <c r="F69">
        <v>2</v>
      </c>
      <c r="J69">
        <v>70</v>
      </c>
      <c r="K69" t="s">
        <v>157</v>
      </c>
    </row>
    <row r="70" spans="1:13" x14ac:dyDescent="0.2">
      <c r="A70">
        <v>2018</v>
      </c>
      <c r="B70">
        <v>27</v>
      </c>
      <c r="C70" t="s">
        <v>131</v>
      </c>
      <c r="D70" t="s">
        <v>59</v>
      </c>
      <c r="E70">
        <v>1</v>
      </c>
      <c r="F70">
        <v>1</v>
      </c>
      <c r="J70">
        <v>71</v>
      </c>
      <c r="K70" t="s">
        <v>108</v>
      </c>
      <c r="M70" t="s">
        <v>109</v>
      </c>
    </row>
    <row r="71" spans="1:13" x14ac:dyDescent="0.2">
      <c r="A71">
        <v>2018</v>
      </c>
      <c r="B71">
        <v>28</v>
      </c>
      <c r="C71" t="s">
        <v>2</v>
      </c>
      <c r="D71" t="s">
        <v>60</v>
      </c>
      <c r="E71">
        <v>3</v>
      </c>
      <c r="F71">
        <v>3</v>
      </c>
      <c r="J71">
        <v>73</v>
      </c>
      <c r="K71" t="s">
        <v>110</v>
      </c>
      <c r="M71" t="s">
        <v>109</v>
      </c>
    </row>
    <row r="72" spans="1:13" x14ac:dyDescent="0.2">
      <c r="A72">
        <v>2018</v>
      </c>
      <c r="B72">
        <v>28</v>
      </c>
      <c r="C72" t="s">
        <v>2</v>
      </c>
      <c r="D72" t="s">
        <v>59</v>
      </c>
      <c r="E72">
        <v>9</v>
      </c>
      <c r="F72">
        <v>9</v>
      </c>
      <c r="J72">
        <v>79</v>
      </c>
      <c r="K72" t="s">
        <v>111</v>
      </c>
      <c r="M72" t="s">
        <v>109</v>
      </c>
    </row>
    <row r="73" spans="1:13" x14ac:dyDescent="0.2">
      <c r="A73">
        <v>2018</v>
      </c>
      <c r="B73">
        <v>44</v>
      </c>
      <c r="C73" t="s">
        <v>41</v>
      </c>
      <c r="D73" t="s">
        <v>59</v>
      </c>
      <c r="E73">
        <v>1</v>
      </c>
      <c r="F73">
        <v>1</v>
      </c>
      <c r="J73">
        <v>80</v>
      </c>
      <c r="K73" t="s">
        <v>38</v>
      </c>
    </row>
    <row r="74" spans="1:13" x14ac:dyDescent="0.2">
      <c r="A74">
        <v>2018</v>
      </c>
      <c r="B74">
        <v>45</v>
      </c>
      <c r="C74" t="s">
        <v>23</v>
      </c>
      <c r="D74" t="s">
        <v>59</v>
      </c>
      <c r="E74">
        <v>1</v>
      </c>
      <c r="F74">
        <v>1</v>
      </c>
      <c r="J74">
        <v>81</v>
      </c>
      <c r="K74" t="s">
        <v>158</v>
      </c>
    </row>
    <row r="75" spans="1:13" x14ac:dyDescent="0.2">
      <c r="A75">
        <v>2018</v>
      </c>
      <c r="B75">
        <v>46</v>
      </c>
      <c r="C75" t="s">
        <v>143</v>
      </c>
      <c r="D75" t="s">
        <v>59</v>
      </c>
      <c r="E75">
        <v>1</v>
      </c>
      <c r="F75">
        <v>1</v>
      </c>
      <c r="J75">
        <v>82</v>
      </c>
      <c r="K75" t="s">
        <v>159</v>
      </c>
    </row>
    <row r="76" spans="1:13" x14ac:dyDescent="0.2">
      <c r="A76">
        <v>2018</v>
      </c>
      <c r="B76">
        <v>47</v>
      </c>
      <c r="C76" t="s">
        <v>87</v>
      </c>
      <c r="D76" t="s">
        <v>59</v>
      </c>
      <c r="E76">
        <v>2</v>
      </c>
      <c r="F76">
        <v>2</v>
      </c>
      <c r="J76">
        <v>83</v>
      </c>
      <c r="K76" t="s">
        <v>160</v>
      </c>
    </row>
    <row r="77" spans="1:13" x14ac:dyDescent="0.2">
      <c r="A77">
        <v>2018</v>
      </c>
      <c r="B77">
        <v>57</v>
      </c>
      <c r="C77" t="s">
        <v>0</v>
      </c>
      <c r="D77" t="s">
        <v>59</v>
      </c>
      <c r="E77">
        <v>1</v>
      </c>
      <c r="F77">
        <v>1</v>
      </c>
      <c r="J77">
        <v>85</v>
      </c>
      <c r="K77" t="s">
        <v>161</v>
      </c>
    </row>
    <row r="78" spans="1:13" x14ac:dyDescent="0.2">
      <c r="A78">
        <v>2018</v>
      </c>
      <c r="B78">
        <v>61</v>
      </c>
      <c r="C78" t="s">
        <v>94</v>
      </c>
      <c r="D78" t="s">
        <v>60</v>
      </c>
      <c r="E78">
        <v>2</v>
      </c>
      <c r="F78">
        <v>2</v>
      </c>
      <c r="J78">
        <v>97</v>
      </c>
      <c r="K78" t="s">
        <v>162</v>
      </c>
    </row>
    <row r="79" spans="1:13" x14ac:dyDescent="0.2">
      <c r="A79">
        <v>2018</v>
      </c>
      <c r="B79">
        <v>61</v>
      </c>
      <c r="C79" t="s">
        <v>94</v>
      </c>
      <c r="D79" t="s">
        <v>59</v>
      </c>
      <c r="E79">
        <v>2</v>
      </c>
      <c r="F79">
        <v>2</v>
      </c>
    </row>
    <row r="80" spans="1:13" x14ac:dyDescent="0.2">
      <c r="A80">
        <v>2018</v>
      </c>
      <c r="B80">
        <v>62</v>
      </c>
      <c r="C80" t="s">
        <v>55</v>
      </c>
      <c r="D80" t="s">
        <v>59</v>
      </c>
      <c r="E80">
        <v>1</v>
      </c>
      <c r="F80">
        <v>1</v>
      </c>
    </row>
    <row r="81" spans="1:6" x14ac:dyDescent="0.2">
      <c r="A81">
        <v>2018</v>
      </c>
      <c r="B81">
        <v>80</v>
      </c>
      <c r="C81" t="s">
        <v>38</v>
      </c>
      <c r="D81" t="s">
        <v>60</v>
      </c>
      <c r="E81">
        <v>1</v>
      </c>
      <c r="F8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BikeErr</vt:lpstr>
      <vt:lpstr>Pivot Table</vt:lpstr>
      <vt:lpstr>Sheet3</vt:lpstr>
      <vt:lpstr>Raw Data</vt:lpstr>
      <vt:lpstr>BikeErr!Print_Area</vt:lpstr>
      <vt:lpstr>'Pivot Table'!Print_Area</vt:lpstr>
    </vt:vector>
  </TitlesOfParts>
  <Company>ODOT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Oregon Department of Transportation - Transportation</dc:creator>
  <cp:lastModifiedBy>Theresa Heyn</cp:lastModifiedBy>
  <cp:lastPrinted>2020-07-15T17:10:12Z</cp:lastPrinted>
  <dcterms:created xsi:type="dcterms:W3CDTF">2013-12-13T20:30:42Z</dcterms:created>
  <dcterms:modified xsi:type="dcterms:W3CDTF">2020-07-15T17:10:53Z</dcterms:modified>
</cp:coreProperties>
</file>